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10" windowWidth="12390" windowHeight="7500" activeTab="1"/>
  </bookViews>
  <sheets>
    <sheet name="источники 11" sheetId="1" r:id="rId1"/>
    <sheet name="№13 заимствования" sheetId="2" r:id="rId2"/>
  </sheets>
  <definedNames>
    <definedName name="_xlnm.Print_Area" localSheetId="1">'№13 заимствования'!$A$1:$G$23</definedName>
    <definedName name="_xlnm.Print_Area" localSheetId="0">'источники 11'!$A$1:$C$38</definedName>
  </definedNames>
  <calcPr fullCalcOnLoad="1"/>
</workbook>
</file>

<file path=xl/sharedStrings.xml><?xml version="1.0" encoding="utf-8"?>
<sst xmlns="http://schemas.openxmlformats.org/spreadsheetml/2006/main" count="70" uniqueCount="65">
  <si>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</si>
  <si>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</si>
  <si>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</si>
  <si>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</si>
  <si>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</si>
  <si>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</si>
  <si>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</si>
  <si>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</si>
  <si>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</si>
  <si>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</si>
  <si>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</si>
  <si>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</si>
  <si>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</si>
  <si>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</si>
  <si>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</si>
  <si>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</si>
  <si>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</si>
  <si>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</si>
  <si>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</si>
  <si>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</si>
  <si>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</si>
  <si>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</si>
  <si>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</si>
  <si>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</si>
  <si>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</si>
  <si>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</si>
  <si>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</si>
  <si>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</si>
  <si>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</si>
  <si>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</si>
  <si>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</si>
  <si>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</si>
  <si>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</si>
  <si>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</si>
  <si>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</si>
  <si>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</si>
  <si>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</si>
  <si>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</si>
  <si>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</si>
  <si>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</si>
  <si>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</si>
  <si>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</si>
  <si>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</si>
  <si>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</si>
  <si>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</si>
  <si>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</si>
  <si>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</si>
  <si>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</si>
  <si>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</si>
  <si>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</si>
  <si>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</si>
  <si>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муниципального образования:                                                                          Л.Г. Рубан</t>
  </si>
  <si>
    <t>Усть-Рубахинского муниципального образования</t>
  </si>
  <si>
    <t>Глава Усть-Рубахинского</t>
  </si>
  <si>
    <t>А.И.Бурачков</t>
  </si>
  <si>
    <t>Приложение № 11</t>
  </si>
  <si>
    <t xml:space="preserve">                        Приложение № 13</t>
  </si>
  <si>
    <t>Источники внутреннего финансирования дефицита бюджета  Усть-Рубахинского муниципального образования на 2022 год.</t>
  </si>
  <si>
    <t>Программа внутренних заимствований Усть-Рубахинского муниципального образования на 2022 год.</t>
  </si>
  <si>
    <t xml:space="preserve">Объем муниципального долга на 1 января 2022года </t>
  </si>
  <si>
    <t xml:space="preserve">Объем привлечения в 2022году </t>
  </si>
  <si>
    <t>Объем погашения в 2022году</t>
  </si>
  <si>
    <t xml:space="preserve">Списание муниципального долга в 2022 году </t>
  </si>
  <si>
    <t xml:space="preserve">Верхний предел долга на 1 января 2022 года </t>
  </si>
  <si>
    <t>№286  от “ 09 ” сентября 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</si>
</sst>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zoomScale="75" zoomScaleNormal="75" zoomScaleSheetLayoutView="75" zoomScalePageLayoutView="0" workbookViewId="0" topLeftCell="A8">
      <selection activeCell="C27" sqref="C27"/>
    </sheetView>
  </sheetViews>
  <sheetFormatPr defaultColWidth="9.00390625" defaultRowHeight="12.75"/>
  <cols>
    <col min="1" max="1" width="53.75390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8" t="s">
        <v>55</v>
      </c>
      <c r="C2" s="48"/>
      <c r="D2" s="48"/>
      <c r="E2" s="8"/>
      <c r="F2" s="8"/>
      <c r="G2" s="8"/>
      <c r="H2" s="8"/>
      <c r="I2" s="8"/>
      <c r="J2" s="1"/>
      <c r="K2" s="1"/>
    </row>
    <row r="3" spans="1:11" ht="15">
      <c r="A3" s="7"/>
      <c r="B3" s="48" t="s">
        <v>0</v>
      </c>
      <c r="C3" s="48"/>
      <c r="D3" s="48"/>
      <c r="E3" s="8"/>
      <c r="F3" s="8"/>
      <c r="G3" s="8"/>
      <c r="H3" s="8"/>
      <c r="I3" s="8"/>
      <c r="J3" s="1"/>
      <c r="K3" s="1"/>
    </row>
    <row r="4" spans="1:11" ht="15">
      <c r="A4" s="7"/>
      <c r="B4" s="48" t="s">
        <v>52</v>
      </c>
      <c r="C4" s="48"/>
      <c r="D4" s="48"/>
      <c r="E4" s="8"/>
      <c r="F4" s="8"/>
      <c r="G4" s="8"/>
      <c r="H4" s="8"/>
      <c r="I4" s="8"/>
      <c r="J4" s="1"/>
      <c r="K4" s="1"/>
    </row>
    <row r="5" spans="1:11" ht="15">
      <c r="A5" s="7"/>
      <c r="B5" s="58" t="s">
        <v>64</v>
      </c>
      <c r="C5" s="58"/>
      <c r="D5" s="8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7" t="s">
        <v>57</v>
      </c>
      <c r="B8" s="47"/>
      <c r="C8" s="47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7"/>
      <c r="C9" s="47"/>
      <c r="D9" s="47"/>
      <c r="E9" s="47"/>
      <c r="F9" s="47"/>
      <c r="G9" s="47"/>
      <c r="H9" s="47"/>
      <c r="I9" s="47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526474.97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26</v>
      </c>
      <c r="C12" s="16">
        <f>C13-C15</f>
        <v>508311.38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27</v>
      </c>
      <c r="C13" s="18">
        <f>C14</f>
        <v>508311.38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42</v>
      </c>
      <c r="B14" s="19" t="s">
        <v>10</v>
      </c>
      <c r="C14" s="20">
        <v>508311.38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28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43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29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30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44</v>
      </c>
      <c r="B19" s="19" t="s">
        <v>31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32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45</v>
      </c>
      <c r="B21" s="19" t="s">
        <v>33</v>
      </c>
      <c r="C21" s="20">
        <v>0</v>
      </c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34</v>
      </c>
      <c r="C22" s="25">
        <v>18163.59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35</v>
      </c>
      <c r="C23" s="16">
        <f>C24</f>
        <v>-52390411.38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36</v>
      </c>
      <c r="C24" s="18">
        <f>C25</f>
        <v>-52390411.38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37</v>
      </c>
      <c r="C25" s="18">
        <f>C26</f>
        <v>-52390411.38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46</v>
      </c>
      <c r="B26" s="19" t="s">
        <v>38</v>
      </c>
      <c r="C26" s="20">
        <f>-(51882100+C14+C19)</f>
        <v>-52390411.38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39</v>
      </c>
      <c r="C27" s="16">
        <f>C28</f>
        <v>52408574.97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40</v>
      </c>
      <c r="C28" s="18">
        <f>C29</f>
        <v>52408574.97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41</v>
      </c>
      <c r="C29" s="18">
        <f>C30</f>
        <v>52408574.97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47</v>
      </c>
      <c r="B30" s="19" t="s">
        <v>19</v>
      </c>
      <c r="C30" s="20">
        <f>52408574.97-C21-C16</f>
        <v>52408574.97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ht="15.75">
      <c r="A41" s="46" t="s">
        <v>53</v>
      </c>
    </row>
    <row r="42" spans="1:2" ht="15.75">
      <c r="A42" s="46" t="s">
        <v>51</v>
      </c>
      <c r="B42" t="s">
        <v>54</v>
      </c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C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P10" sqref="P10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4.00390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48" t="s">
        <v>56</v>
      </c>
      <c r="B2" s="48"/>
      <c r="C2" s="48"/>
      <c r="D2" s="48"/>
      <c r="E2" s="48"/>
      <c r="F2" s="48"/>
      <c r="G2" s="48"/>
      <c r="H2" s="8"/>
    </row>
    <row r="3" spans="1:8" ht="15">
      <c r="A3" s="48" t="s">
        <v>25</v>
      </c>
      <c r="B3" s="48"/>
      <c r="C3" s="48"/>
      <c r="D3" s="48"/>
      <c r="E3" s="48"/>
      <c r="F3" s="48"/>
      <c r="G3" s="48"/>
      <c r="H3" s="8"/>
    </row>
    <row r="4" spans="1:8" ht="15">
      <c r="A4" s="48" t="s">
        <v>52</v>
      </c>
      <c r="B4" s="48"/>
      <c r="C4" s="48"/>
      <c r="D4" s="48"/>
      <c r="E4" s="48"/>
      <c r="F4" s="48"/>
      <c r="G4" s="48"/>
      <c r="H4" s="8"/>
    </row>
    <row r="5" spans="1:8" ht="15">
      <c r="A5" s="8"/>
      <c r="B5" s="8"/>
      <c r="C5" s="8"/>
      <c r="D5" s="8"/>
      <c r="E5" s="8"/>
      <c r="F5" s="8" t="s">
        <v>64</v>
      </c>
      <c r="G5" s="8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7" t="s">
        <v>58</v>
      </c>
      <c r="B8" s="47"/>
      <c r="C8" s="47"/>
      <c r="D8" s="47"/>
      <c r="E8" s="47"/>
      <c r="F8" s="47"/>
      <c r="G8" s="47"/>
      <c r="H8" s="9"/>
    </row>
    <row r="9" spans="1:8" ht="15">
      <c r="A9" s="7"/>
      <c r="B9" s="47"/>
      <c r="C9" s="47"/>
      <c r="D9" s="47"/>
      <c r="E9" s="47"/>
      <c r="F9" s="47"/>
      <c r="G9" s="47"/>
      <c r="H9" s="47"/>
    </row>
    <row r="10" spans="1:9" ht="77.25" customHeight="1">
      <c r="A10" s="56" t="s">
        <v>22</v>
      </c>
      <c r="B10" s="57"/>
      <c r="C10" s="10" t="s">
        <v>59</v>
      </c>
      <c r="D10" s="44" t="s">
        <v>60</v>
      </c>
      <c r="E10" s="45" t="s">
        <v>61</v>
      </c>
      <c r="F10" s="45" t="s">
        <v>62</v>
      </c>
      <c r="G10" s="45" t="s">
        <v>63</v>
      </c>
      <c r="H10" s="13"/>
      <c r="I10" s="13" t="s">
        <v>48</v>
      </c>
    </row>
    <row r="11" spans="1:9" ht="26.25" customHeight="1">
      <c r="A11" s="49" t="s">
        <v>23</v>
      </c>
      <c r="B11" s="50"/>
      <c r="C11" s="32">
        <f>C13+C14</f>
        <v>0</v>
      </c>
      <c r="D11" s="32">
        <f>D13+D14</f>
        <v>526474.97</v>
      </c>
      <c r="E11" s="32">
        <f>E13+E14</f>
        <v>0</v>
      </c>
      <c r="F11" s="32">
        <f>F13+F14</f>
        <v>0</v>
      </c>
      <c r="G11" s="32">
        <f>G13+G14</f>
        <v>526474.97</v>
      </c>
      <c r="H11" s="13"/>
      <c r="I11" s="13"/>
    </row>
    <row r="12" spans="1:9" ht="15">
      <c r="A12" s="51" t="s">
        <v>24</v>
      </c>
      <c r="B12" s="52"/>
      <c r="C12" s="33"/>
      <c r="D12" s="34"/>
      <c r="E12" s="34"/>
      <c r="F12" s="35"/>
      <c r="G12" s="36"/>
      <c r="H12" s="13"/>
      <c r="I12" s="13"/>
    </row>
    <row r="13" spans="1:9" ht="45" customHeight="1">
      <c r="A13" s="53" t="s">
        <v>50</v>
      </c>
      <c r="B13" s="54"/>
      <c r="C13" s="37">
        <v>0</v>
      </c>
      <c r="D13" s="38">
        <f>'источники 11'!C11</f>
        <v>526474.97</v>
      </c>
      <c r="E13" s="39">
        <v>0</v>
      </c>
      <c r="F13" s="40"/>
      <c r="G13" s="41">
        <f>C13+D13-E13-F13</f>
        <v>526474.97</v>
      </c>
      <c r="H13" s="13"/>
      <c r="I13" s="13"/>
    </row>
    <row r="14" spans="1:9" ht="60.75" customHeight="1">
      <c r="A14" s="55" t="s">
        <v>49</v>
      </c>
      <c r="B14" s="55"/>
      <c r="C14" s="42">
        <v>0</v>
      </c>
      <c r="D14" s="34"/>
      <c r="E14" s="34">
        <v>0</v>
      </c>
      <c r="F14" s="35">
        <v>0</v>
      </c>
      <c r="G14" s="43">
        <f>C14+D14-E14-F14</f>
        <v>0</v>
      </c>
      <c r="H14" s="13"/>
      <c r="I14" s="13"/>
    </row>
    <row r="17" ht="15.75">
      <c r="A17" s="46" t="s">
        <v>53</v>
      </c>
    </row>
    <row r="18" spans="1:6" ht="15.75">
      <c r="A18" s="46" t="s">
        <v>51</v>
      </c>
      <c r="F18" t="s">
        <v>54</v>
      </c>
    </row>
  </sheetData>
  <sheetProtection/>
  <mergeCells count="10">
    <mergeCell ref="A13:B13"/>
    <mergeCell ref="A14:B14"/>
    <mergeCell ref="A8:G8"/>
    <mergeCell ref="B9:H9"/>
    <mergeCell ref="A10:B10"/>
    <mergeCell ref="A2:G2"/>
    <mergeCell ref="A3:G3"/>
    <mergeCell ref="A4:G4"/>
    <mergeCell ref="A11:B11"/>
    <mergeCell ref="A12:B12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Гаврилова Татьяна Васильевна</cp:lastModifiedBy>
  <cp:lastPrinted>2022-07-06T03:15:32Z</cp:lastPrinted>
  <dcterms:created xsi:type="dcterms:W3CDTF">2007-11-27T06:58:12Z</dcterms:created>
  <dcterms:modified xsi:type="dcterms:W3CDTF">2022-10-20T06:07:13Z</dcterms:modified>
  <cp:category/>
  <cp:version/>
  <cp:contentType/>
  <cp:contentStatus/>
</cp:coreProperties>
</file>