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tabRatio="668" activeTab="2"/>
  </bookViews>
  <sheets>
    <sheet name=" расходы №9" sheetId="1" r:id="rId1"/>
    <sheet name=" расходы №10" sheetId="2" state="hidden" r:id="rId2"/>
    <sheet name="прил 11" sheetId="3" r:id="rId3"/>
    <sheet name="прил 12" sheetId="4" state="hidden" r:id="rId4"/>
  </sheets>
  <definedNames>
    <definedName name="_xlnm.Print_Area" localSheetId="1">' расходы №10'!$A$1:$G$202</definedName>
    <definedName name="_xlnm.Print_Area" localSheetId="0">' расходы №9'!$A$1:$K$127</definedName>
    <definedName name="_xlnm.Print_Area" localSheetId="2">'прил 11'!$A$1:$D$50</definedName>
    <definedName name="_xlnm.Print_Area" localSheetId="3">'прил 12'!$A$1:$H$50</definedName>
  </definedNames>
  <calcPr fullCalcOnLoad="1"/>
</workbook>
</file>

<file path=xl/sharedStrings.xml><?xml version="1.0" encoding="utf-8"?>
<sst xmlns="http://schemas.openxmlformats.org/spreadsheetml/2006/main" count="3635" uniqueCount="402">
  <si>
    <t xml:space="preserve">к решению Думы </t>
  </si>
  <si>
    <t>Наименование</t>
  </si>
  <si>
    <t>КВСР</t>
  </si>
  <si>
    <t>КФСР</t>
  </si>
  <si>
    <t>КЦСР</t>
  </si>
  <si>
    <t>КВР</t>
  </si>
  <si>
    <t/>
  </si>
  <si>
    <t>985</t>
  </si>
  <si>
    <t>ВСЕГО</t>
  </si>
  <si>
    <t>1001</t>
  </si>
  <si>
    <t>ИТОГО:</t>
  </si>
  <si>
    <t>Администрация</t>
  </si>
  <si>
    <t>0100</t>
  </si>
  <si>
    <t>0102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</si>
  <si>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</si>
  <si>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</si>
  <si>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</si>
  <si>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</si>
  <si>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Резервные фонды</t>
  </si>
  <si>
    <t>0111</t>
  </si>
  <si>
    <t>Резервные фонды местных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</si>
  <si>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</si>
  <si>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</si>
  <si>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</si>
  <si>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</si>
  <si>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</si>
  <si>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</si>
  <si>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</si>
  <si>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</si>
  <si>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</si>
  <si>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</si>
  <si>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</si>
  <si>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0409</t>
  </si>
  <si>
    <t>ЖИЛИЩНО-КОММУНАЛЬНОЕ ХОЗЯЙСТВО</t>
  </si>
  <si>
    <t>0500</t>
  </si>
  <si>
    <t>0502</t>
  </si>
  <si>
    <t>Благоустройство</t>
  </si>
  <si>
    <t>0503</t>
  </si>
  <si>
    <t>0800</t>
  </si>
  <si>
    <t>Культура</t>
  </si>
  <si>
    <t>0801</t>
  </si>
  <si>
    <t xml:space="preserve">Другие вопросы в области культуры, кинематографии </t>
  </si>
  <si>
    <t>0804</t>
  </si>
  <si>
    <t xml:space="preserve"> ФИЗИЧЕСКАЯ КУЛЬТУРА И СПОРТ</t>
  </si>
  <si>
    <t>1100</t>
  </si>
  <si>
    <t xml:space="preserve">Физическая культура </t>
  </si>
  <si>
    <t>1101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</si>
  <si>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</si>
  <si>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</si>
  <si>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</si>
  <si>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</si>
  <si>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</si>
  <si>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ОБСЛУЖИВАНИЕ ГОСУДАРСТВЕНОГО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</si>
  <si>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</si>
  <si>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</si>
  <si>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</si>
  <si>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</t>
  </si>
  <si>
    <t>1400</t>
  </si>
  <si>
    <t>1403</t>
  </si>
  <si>
    <t>Межбюджетные трансферты</t>
  </si>
  <si>
    <t>Межбюджетные трансферты на исполнение полномочий контрольно-счетных органов поселений;</t>
  </si>
  <si>
    <t>Дорожное хозяйство (дорожные фонды)</t>
  </si>
  <si>
    <t xml:space="preserve">проект </t>
  </si>
  <si>
    <t>0412</t>
  </si>
  <si>
    <t>0113</t>
  </si>
  <si>
    <t>Доплата к пенсии муниципальным служащим</t>
  </si>
  <si>
    <t xml:space="preserve">РАСПРЕДЕЛЕНИЕ БЮДЖЕТНЫХ АССИГНОВАНИЙ ПО РАЗДЕЛАМ </t>
  </si>
  <si>
    <t>(рублей)</t>
  </si>
  <si>
    <t>РзПР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</si>
  <si>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</si>
  <si>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</si>
  <si>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</si>
  <si>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</si>
  <si>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</si>
  <si>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Жилищное хозяйство</t>
  </si>
  <si>
    <t>0501</t>
  </si>
  <si>
    <t>Коммунальное хозяйство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</si>
  <si>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</si>
  <si>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</si>
  <si>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</si>
  <si>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1000</t>
  </si>
  <si>
    <t>Пенсионное обеспечение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</si>
  <si>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</si>
  <si>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</si>
  <si>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</si>
  <si>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</si>
  <si>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</si>
  <si>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Функционирование высшего должностного лица субъекта Российской Федерации и органа местного самоуправления</t>
  </si>
  <si>
    <t>Непрограммные расходы</t>
  </si>
  <si>
    <t>0900000000</t>
  </si>
  <si>
    <t>0910000000</t>
  </si>
  <si>
    <t>Реализация направлений расходов муниципальной программы, подпрограммы муниципальной программы, задачи, направления, а также непрограммным направлениям расходов органов местного самоуправления</t>
  </si>
  <si>
    <t>0910049999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</si>
  <si>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</si>
  <si>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</si>
  <si>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Глава муниципального образования, фин-ние за счет дотации на выравнивание бюджетной обеспеченности поселений (областные средства)</t>
  </si>
  <si>
    <t>0910071010</t>
  </si>
  <si>
    <t>Глава муниципального образования, фин-ние за счет дотации на выравнивание уровня бюджетной обеспеченности поселений из районного фонда финансовой поддержки поселений</t>
  </si>
  <si>
    <t>09100Д0000</t>
  </si>
  <si>
    <t>0920000000</t>
  </si>
  <si>
    <t>0920049999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</si>
  <si>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</si>
  <si>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</si>
  <si>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</si>
  <si>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</si>
  <si>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Центральный аппарат, фин-ние за счет дотации на выравнивание бюджетной обеспеченности поселений (областные средства)</t>
  </si>
  <si>
    <t>0920071010</t>
  </si>
  <si>
    <t>Центральный аппарат, фин-ние за счет дотации на выравнивание уровня бюджетной обеспеченности поселений из районного фонда финансовой поддержки поселений</t>
  </si>
  <si>
    <t>09200Д0000</t>
  </si>
  <si>
    <t>Обеспечение проведения выборов и референдумов</t>
  </si>
  <si>
    <t>0107</t>
  </si>
  <si>
    <t xml:space="preserve">Проведения выборов </t>
  </si>
  <si>
    <t>0930000000</t>
  </si>
  <si>
    <t xml:space="preserve">Проведение выборов главы муниципального образования </t>
  </si>
  <si>
    <t xml:space="preserve">Проведение выборов в представительные органы муниципального образования </t>
  </si>
  <si>
    <t>0940049999</t>
  </si>
  <si>
    <t>Субвенции на осуществление первичного воинского учета на территориях, где отсутствуют военные комиссариаты</t>
  </si>
  <si>
    <t>Муниципальная программа "Обеспечение комплексных мер противодействия чрезвычайным ситуациям природного и техногенного характера"</t>
  </si>
  <si>
    <t>3000000000</t>
  </si>
  <si>
    <t>3000049999</t>
  </si>
  <si>
    <t xml:space="preserve">Подпрограмма "Предупреждение чрезвычайных ситуаций и обеспечение пожарной безопасности в муниципальном образовании"  </t>
  </si>
  <si>
    <t>Подпрограмма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на территории  муниципального образования"</t>
  </si>
  <si>
    <t>Дорожное хозяйство</t>
  </si>
  <si>
    <t xml:space="preserve">Муниципальная программа "Развитие дорожного хозяйства" </t>
  </si>
  <si>
    <t>4000000000</t>
  </si>
  <si>
    <t>4000049999</t>
  </si>
  <si>
    <t>Подпрограмма "Развитие автомобильных дорог общего пользования находящихся в муниципальной собственности муниципального образования"</t>
  </si>
  <si>
    <t xml:space="preserve">Подпрограмма "Повышение безопасности дорожного движения" </t>
  </si>
  <si>
    <t>Подпрограмма "Капитальный ремонт, ремонт дворовых территорий многоквартирных домов, проездов к дворовым территориям многоквартирных домов на территории муниципального образования"</t>
  </si>
  <si>
    <t>Подпрограмма "Обеспечение безопасности людей на водных объектах, охране их жизни и здоровья в  муниципальном образовании"</t>
  </si>
  <si>
    <t>Подпрограмма "Мероприятия в области градостроительства"</t>
  </si>
  <si>
    <t>Муниципальная программа "Развитие жилищно-коммунального хозяйства"</t>
  </si>
  <si>
    <t>5000000000</t>
  </si>
  <si>
    <t>5000049999</t>
  </si>
  <si>
    <t>Подпрограмма "Энергосбережение и повышение энергетической эффективности"</t>
  </si>
  <si>
    <t>Подпрограмма "Обеспечение населения качественной питьевой водой"</t>
  </si>
  <si>
    <t>Подпрограмма "Организация и содержание мест захоронения"</t>
  </si>
  <si>
    <t>Подпрограмма "Использование и охрана земель в муниципальном образовании"</t>
  </si>
  <si>
    <t>КУЛЬТУРА , КИНЕМАТОГРАФИЯ</t>
  </si>
  <si>
    <t>Муниципальная программа "Развитие культуры и спорта"</t>
  </si>
  <si>
    <t>8000000000</t>
  </si>
  <si>
    <t>Подпрограмма "Обеспечение деятельности подведомственных учреждений культуры (клубы)"</t>
  </si>
  <si>
    <t>8010000000</t>
  </si>
  <si>
    <t>Подпрограмма "Обеспечение деятельности подведомственных учреждений культуры (клубы)". Фин-ние за счет дотации на выравнивание бюджетной обеспеченности поселений (областные средства)"</t>
  </si>
  <si>
    <t>Подпрограмма "Обеспечение деятельности подведомственных учреждений культуры (клубы)". Фин-ние за счет дотации на выравнивание уровня бюджетной обеспеченности поселений из районного фонда финансовой поддержки поселений"</t>
  </si>
  <si>
    <t>Подпрограмма "Обеспечение деятельности подведомственных учреждений культуры (библиотеки)"</t>
  </si>
  <si>
    <t>8020000000</t>
  </si>
  <si>
    <t>Подпрограмма "Обеспечение деятельности подведомственных учреждений культуры (библиотеки)". Фин-ние за счет дотации на выравнивание бюджетной обеспеченности поселений (областные средства)"</t>
  </si>
  <si>
    <t>Подпрограмма "Обеспечение деятельности подведомственных учреждений культуры (библиотеки)". Фин-ние за счет дотации на выравнивание уровня бюджетной обеспеченности поселений из районного фонда финансовой поддержки поселений</t>
  </si>
  <si>
    <t>8000049999</t>
  </si>
  <si>
    <t xml:space="preserve">Подпрограмма "Проведение массовых праздников на территории муниципального образования" </t>
  </si>
  <si>
    <t>Подпрограмма "Профилактика наркомании в муниципальном образовании"</t>
  </si>
  <si>
    <t>Социальная политика</t>
  </si>
  <si>
    <t>0900049999</t>
  </si>
  <si>
    <t>0960049999</t>
  </si>
  <si>
    <t>Социальное обеспечение и иные выплаты населению</t>
  </si>
  <si>
    <t>300</t>
  </si>
  <si>
    <t>Доплата к пенсии муниципальным служащим. Фин-ние за счет дотации на выравнивание уровня бюджетной обеспеченности поселений из районного фонда финансовой поддержки поселений</t>
  </si>
  <si>
    <t xml:space="preserve">09600Д0000    </t>
  </si>
  <si>
    <t>Подпрограмма "Физическая культура и спорт в муниципальном образовании"</t>
  </si>
  <si>
    <t>0970049999</t>
  </si>
  <si>
    <t>0950049999</t>
  </si>
  <si>
    <t>Обслуживание государственного (муниципального) долга</t>
  </si>
  <si>
    <t>700</t>
  </si>
  <si>
    <t>500</t>
  </si>
  <si>
    <t>Межбюджетные трансферты на исполнение полномочий по формированию, исполнению бюджета поселения и конролю за исполнением бюджета;</t>
  </si>
  <si>
    <t>Межбюджетные  трансферты для осуществления полномочий по определению поставщиков (подрядчиков, исполнителей)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</si>
  <si>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</si>
  <si>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</si>
  <si>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2019 год, руб.</t>
  </si>
  <si>
    <t>Приложение № 9</t>
  </si>
  <si>
    <t>Приложение № 10</t>
  </si>
  <si>
    <t>Приложение № 11</t>
  </si>
  <si>
    <t>Приложение № 12</t>
  </si>
  <si>
    <t>5050049999</t>
  </si>
  <si>
    <t>Подпрограмма "Капитальный ремонт муниципального жилищного фонда"</t>
  </si>
  <si>
    <t>3010049999</t>
  </si>
  <si>
    <t>3020049999</t>
  </si>
  <si>
    <t>4010049999</t>
  </si>
  <si>
    <t>4020049999</t>
  </si>
  <si>
    <t>4030049999</t>
  </si>
  <si>
    <t>4040049999</t>
  </si>
  <si>
    <t>4050049999</t>
  </si>
  <si>
    <t>5010049999</t>
  </si>
  <si>
    <t>5020049999</t>
  </si>
  <si>
    <t>5030049999</t>
  </si>
  <si>
    <t>5040049999</t>
  </si>
  <si>
    <t>5060049999</t>
  </si>
  <si>
    <t>8010049999</t>
  </si>
  <si>
    <t>8010071010</t>
  </si>
  <si>
    <t>80100Д0000</t>
  </si>
  <si>
    <t>8020049999</t>
  </si>
  <si>
    <t>8020071010</t>
  </si>
  <si>
    <t>80200Д0000</t>
  </si>
  <si>
    <t>8030049999</t>
  </si>
  <si>
    <t>8040049999</t>
  </si>
  <si>
    <t>8050049999</t>
  </si>
  <si>
    <t>мест</t>
  </si>
  <si>
    <t>д.о</t>
  </si>
  <si>
    <t>д.р</t>
  </si>
  <si>
    <t>09300Д0000</t>
  </si>
  <si>
    <t xml:space="preserve">Финансирование за счет дотации на выравнивание уровня бюджетной обеспеченности поселений из районного фонда финансовой поддержки поселений </t>
  </si>
  <si>
    <t>09301Д0000</t>
  </si>
  <si>
    <t>09302Д0000</t>
  </si>
  <si>
    <t xml:space="preserve">Фин-ние за счет дотации на выравнивание уровня бюджетной обеспеченности поселений из районного фонда финансовой поддержки поселений </t>
  </si>
  <si>
    <t>09000Д00М0</t>
  </si>
  <si>
    <t xml:space="preserve">Межбюджетные трансферты </t>
  </si>
  <si>
    <t>09000Д00М1</t>
  </si>
  <si>
    <t>Межбюджетные трансферты в области градостроительной деятельности;</t>
  </si>
  <si>
    <t>2019 г, руб.</t>
  </si>
  <si>
    <t>Усть-Рубахинскогомуниципального образования</t>
  </si>
  <si>
    <t>Усть-Рубахинского муниципального образования</t>
  </si>
  <si>
    <t>Подпрограмма "Уличное освещение"</t>
  </si>
  <si>
    <t>5080049999</t>
  </si>
  <si>
    <t>0980049999</t>
  </si>
  <si>
    <t>5070049999</t>
  </si>
  <si>
    <t>Подпрограмма "Комплексное развитие систем коммунальной инфраструктуры"</t>
  </si>
  <si>
    <t>500049999</t>
  </si>
  <si>
    <t>090М049999</t>
  </si>
  <si>
    <t>090М149999</t>
  </si>
  <si>
    <t>090М249999</t>
  </si>
  <si>
    <t>090М349999</t>
  </si>
  <si>
    <t>090М449999</t>
  </si>
  <si>
    <t>09В0051180</t>
  </si>
  <si>
    <t>09А0073150</t>
  </si>
  <si>
    <t>090М000000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</si>
  <si>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БЮДЖЕТА  МУНИЦИПАЛЬНОГО ОБРАЗОВАНИЯ  В ВЕДОМСТВЕННОЙ СТРУКТУРЕ РАСХОДОВ  НА 2018 ГОД</t>
  </si>
  <si>
    <t>853</t>
  </si>
  <si>
    <t>прочие расходы</t>
  </si>
  <si>
    <t>851</t>
  </si>
  <si>
    <t>2020 г, руб.</t>
  </si>
  <si>
    <t>Подпрограмма "Благоустройство территории"</t>
  </si>
  <si>
    <t>И ПОДРАЗДЕЛАМ КЛАССИФИКАЦИИ РАСХОДОВ БЮДЖЕТОВ НА ПЛАНОВЫЙ ПЕРИОД 2019-2020 ГОДОВ.</t>
  </si>
  <si>
    <t>И ПОДРАЗДЕЛАМ КЛАССИФИКАЦИИ РАСХОДОВ БЮДЖЕТОВ НА 2018 ГОД</t>
  </si>
  <si>
    <t>2020 год, руб.</t>
  </si>
  <si>
    <t>1010049999</t>
  </si>
  <si>
    <t>муниципальная программа "Развитие муниципальной службы в Усть-Рубахинском образовании на 2016-2020гг"</t>
  </si>
  <si>
    <t>№25   от “27    ”  декабря   2017 г.</t>
  </si>
  <si>
    <t>№ 25   от “ 27”  декабря  2017г.</t>
  </si>
  <si>
    <t>РАСПРЕДЕЛЕНИЕ БЮДЖЕТНЫХ АССИГНОВАНИЙ ПО РАЗДЕЛАМ, ЦЕЛЕВЫМ СТАТЬЯМ (МУНИЦИПАЛЬНЫМ ПРОГРАММАМ И НЕПРОГРАММНЫМНАПРАВЛЕНИЯМ ДЕЯТЕЛЬНОСТИ) И ГРУППАМ ВИДОВ РАСХОДОВ КЛАССИФИКАЦИИ РАСХОДОВ БЮДЖЕТА МУНИЦИПАЛЬНОГО ОБРАЗОВАНИЯ В ВЕДОМСТВЕННОЙ СТРУКТУРЕ НА ПЛАНОВЫЙ ПЕРИОД 2019 И 2020 ГОДЫ</t>
  </si>
  <si>
    <t>Наименование показателя</t>
  </si>
  <si>
    <t>КБК</t>
  </si>
  <si>
    <t>Текущий год</t>
  </si>
  <si>
    <t>КОСГУ</t>
  </si>
  <si>
    <t>Доп. ЭК</t>
  </si>
  <si>
    <t>Доп. КР</t>
  </si>
  <si>
    <t>КВФО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</si>
  <si>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</si>
  <si>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</si>
  <si>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</si>
  <si>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</si>
  <si>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</si>
  <si>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</si>
  <si>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</si>
  <si>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</si>
  <si>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</si>
  <si>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</si>
  <si>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ВСЕГО:</t>
  </si>
  <si>
    <t>Администрация Усть-Рубахинского муниципального образования - администрация сельского поселения</t>
  </si>
  <si>
    <t>Заработная плата</t>
  </si>
  <si>
    <t>211</t>
  </si>
  <si>
    <t>000</t>
  </si>
  <si>
    <t>Прочие выплаты</t>
  </si>
  <si>
    <t>212</t>
  </si>
  <si>
    <t>Начисления на выплаты по оплате труда</t>
  </si>
  <si>
    <t>213</t>
  </si>
  <si>
    <t>140</t>
  </si>
  <si>
    <t>505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</si>
  <si>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</si>
  <si>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</si>
  <si>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</si>
  <si>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</si>
  <si>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</si>
  <si>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</si>
  <si>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814</t>
  </si>
  <si>
    <t>Работы, услуги по содержанию имущества</t>
  </si>
  <si>
    <t>225</t>
  </si>
  <si>
    <t>847</t>
  </si>
  <si>
    <t>Прочие работы, услуги</t>
  </si>
  <si>
    <t>226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</si>
  <si>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</si>
  <si>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</si>
  <si>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</si>
  <si>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</si>
  <si>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845</t>
  </si>
  <si>
    <t>846</t>
  </si>
  <si>
    <t>409</t>
  </si>
  <si>
    <t>5040000000</t>
  </si>
  <si>
    <t>848</t>
  </si>
  <si>
    <t>Пенсии, пособия, выплачиваемые организациями сектора государственного управления</t>
  </si>
  <si>
    <t>263</t>
  </si>
  <si>
    <t>Обслуживание внутреннего долга</t>
  </si>
  <si>
    <t>231</t>
  </si>
  <si>
    <t>Перечисления другим бюджетам бюджетной системы Российской Федерации</t>
  </si>
  <si>
    <t>251</t>
  </si>
  <si>
    <t>801</t>
  </si>
  <si>
    <t>001</t>
  </si>
  <si>
    <t>802</t>
  </si>
  <si>
    <t>803</t>
  </si>
  <si>
    <t>804</t>
  </si>
  <si>
    <t>Высшее должностоное лицо органов местного самоуправления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</si>
  <si>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</si>
  <si>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</si>
  <si>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</si>
  <si>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</si>
  <si>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Иные расходы</t>
  </si>
  <si>
    <t>296</t>
  </si>
  <si>
    <t>Уплата прочих налогов, сборов</t>
  </si>
  <si>
    <t>852</t>
  </si>
  <si>
    <t>Налоги, пошлины и сборы</t>
  </si>
  <si>
    <t>291</t>
  </si>
  <si>
    <t>Расходы за счет субсидии из областного бюджета местным бюджетам на реализацию мероприятий, направленных на улучшение показателей планирования и исполнения бюджетов муниципальных образований Иркутской области.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</si>
  <si>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</t>
  </si>
  <si>
    <t>Содействие развитию жилищного строительства</t>
  </si>
  <si>
    <t>0980000000</t>
  </si>
  <si>
    <t>Уплата налога на имущество организаций и земельного налога</t>
  </si>
  <si>
    <t>Уплата иных платежей</t>
  </si>
  <si>
    <t>Штрафы за нарушение законодательства о налогах и сборах, законодательства о страховых взносах</t>
  </si>
  <si>
    <t>292</t>
  </si>
  <si>
    <t>Муниципальная программа Обеспечение комплексных мер противодействия чрезвычайным ситуациям природного и техногенного характера</t>
  </si>
  <si>
    <t>Подпрограмма Предупреждение чрезвычайных ситуаций и обеспечение пожарной безопасности в муниципальном образовании</t>
  </si>
  <si>
    <t>3010000000</t>
  </si>
  <si>
    <t>Развитие дорожного хозяйства</t>
  </si>
  <si>
    <t>Подпрограмма Развитие автомобильных дорог общего пользования находящихся в муниципальной собственности муниципального образования</t>
  </si>
  <si>
    <t>4010000000</t>
  </si>
  <si>
    <t>Подпрограмма Капитальный ремонт, ремонт дворовых территорий многоквартирных домов, проездов к дворовым территориям многоквартирных домов на территории муниципального образования</t>
  </si>
  <si>
    <t>4030000000</t>
  </si>
  <si>
    <t>Подпрограмма Мероприятия в области градостроительства</t>
  </si>
  <si>
    <t>4050000000</t>
  </si>
  <si>
    <t>Муниципальная программа Развитие жилищно-коммунального хозяйства</t>
  </si>
  <si>
    <t>Капитальный ремонт муниципального жилищного фонда</t>
  </si>
  <si>
    <t>5050000000</t>
  </si>
  <si>
    <t>Обеспечение населения качественной питьевой водой</t>
  </si>
  <si>
    <t>5020000000</t>
  </si>
  <si>
    <t>Подпрограмма Комплексное развитие систем коммунальной инфраструктуры</t>
  </si>
  <si>
    <t>5070000000</t>
  </si>
  <si>
    <t>расходы за счет субсидии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находящейся в муниципальной собственности, капитальный ремонт инженерных сетей, приобретение котельного оборудования</t>
  </si>
  <si>
    <t>50700S2200</t>
  </si>
  <si>
    <t>Подпрограмма Организация и содержание мест захоронения</t>
  </si>
  <si>
    <t>5030000000</t>
  </si>
  <si>
    <t>Подпрограмма Организация сбора и вывоза бытовых отходов и мусора, прочие мероприятия по благоустройству</t>
  </si>
  <si>
    <t>Подпрограмма Использование и охрана земель в муниципальном образовании</t>
  </si>
  <si>
    <t>5060000000</t>
  </si>
  <si>
    <t>Подпрограмма Уличное освещение</t>
  </si>
  <si>
    <t>5080000000</t>
  </si>
  <si>
    <t>Реализация мероприятий перечня проектов народных инициатив</t>
  </si>
  <si>
    <t>50800S2370</t>
  </si>
  <si>
    <t>50400S2370</t>
  </si>
  <si>
    <t>Муниципальная программа Развитие культуры и спорта</t>
  </si>
  <si>
    <t>Подпрограмма Обеспечение деятельности подведомственных учреждений культуры (клубы)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</si>
  <si>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</si>
  <si>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</si>
  <si>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</si>
  <si>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</si>
  <si>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Подпрограмма Проведение массовых праздников на территории муниципального образования</t>
  </si>
  <si>
    <t>8030000000</t>
  </si>
  <si>
    <t>Подпрограмма Профилактика наркомании в муниципальном образовании</t>
  </si>
  <si>
    <t>8040000000</t>
  </si>
  <si>
    <t>0960000000</t>
  </si>
  <si>
    <t>Иные пенсии, социальные доплаты к пенсиям</t>
  </si>
  <si>
    <t>312</t>
  </si>
  <si>
    <t>Подпрограмма Физическая культура и спорт в муниципальном образовании</t>
  </si>
  <si>
    <t>8050000000</t>
  </si>
  <si>
    <t>Софинансирование субсидии на развитие сети плоскостных сооружений в сельской местности. Строительство хоккейного корта в с.Мельница</t>
  </si>
  <si>
    <t>80500S2760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</si>
  <si>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</si>
  <si>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</si>
  <si>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400</t>
  </si>
  <si>
    <t>0970000000</t>
  </si>
  <si>
    <t>0950000000</t>
  </si>
  <si>
    <t>Обслуживание муниципального долга</t>
  </si>
  <si>
    <t>730</t>
  </si>
  <si>
    <t>Межбюджетные трансферты на исполнение переданных полномочий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</si>
  <si>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</si>
  <si>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Иные межбюджетные трансферты</t>
  </si>
  <si>
    <t>540</t>
  </si>
  <si>
    <t>Межбюджетные трансферты на исполнение полномочий в области градостроительной деятельности</t>
  </si>
  <si>
    <t>Межбюджетные трансферты для осуществления полномочий по определению поставщиков (подрядчиков, исполнителей)</t>
  </si>
  <si>
    <t>Межбюджетные трансферты на исполнение полномочий контрольно-счетных органов поселений</t>
  </si>
  <si>
    <t>11</t>
  </si>
  <si>
    <t>4010072320</t>
  </si>
  <si>
    <t>Раздел</t>
  </si>
  <si>
    <t>Подраздел</t>
  </si>
  <si>
    <t>01</t>
  </si>
  <si>
    <t>02</t>
  </si>
  <si>
    <t>04</t>
  </si>
  <si>
    <t>13</t>
  </si>
  <si>
    <t>03</t>
  </si>
  <si>
    <t>09</t>
  </si>
  <si>
    <t>12</t>
  </si>
  <si>
    <t>05</t>
  </si>
  <si>
    <t>08</t>
  </si>
  <si>
    <t>14</t>
  </si>
  <si>
    <t>Доп. ФК</t>
  </si>
  <si>
    <t>506</t>
  </si>
  <si>
    <t>504</t>
  </si>
  <si>
    <t>501</t>
  </si>
  <si>
    <t>503</t>
  </si>
  <si>
    <t>Прочие расходы</t>
  </si>
  <si>
    <t>290</t>
  </si>
  <si>
    <t>№ 82 от “ 28 ”  декабря 2018 г.</t>
  </si>
  <si>
    <t>№ 82 от “28  ”  декабря 2018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</si>
</sst>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"/>
    <numFmt numFmtId="168" formatCode="#,##0.00000"/>
    <numFmt numFmtId="169" formatCode="[$-FC19]d\ mmmm\ yyyy\ &quot;г.&quot;"/>
    <numFmt numFmtId="170" formatCode="?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"/>
    <numFmt numFmtId="176" formatCode="0.0000"/>
    <numFmt numFmtId="177" formatCode="0.00000"/>
    <numFmt numFmtId="178" formatCode="000000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12" fillId="0" borderId="0">
      <alignment/>
      <protection/>
    </xf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43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0" borderId="7" applyNumberFormat="0" applyAlignment="0" applyProtection="0"/>
    <xf numFmtId="0" fontId="10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9" fillId="0" borderId="0" xfId="0" applyFont="1" applyAlignment="1">
      <alignment/>
    </xf>
    <xf numFmtId="0" fontId="14" fillId="0" borderId="0" xfId="33" applyNumberFormat="1" applyFont="1" applyFill="1" applyBorder="1" applyAlignment="1">
      <alignment horizontal="center" vertical="top" wrapText="1" readingOrder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5" fillId="0" borderId="0" xfId="33" applyNumberFormat="1" applyFont="1" applyFill="1" applyBorder="1" applyAlignment="1">
      <alignment horizontal="right" vertical="top" wrapText="1" readingOrder="1"/>
      <protection/>
    </xf>
    <xf numFmtId="0" fontId="14" fillId="0" borderId="10" xfId="33" applyNumberFormat="1" applyFont="1" applyFill="1" applyBorder="1" applyAlignment="1">
      <alignment horizontal="center" vertical="center" readingOrder="1"/>
      <protection/>
    </xf>
    <xf numFmtId="49" fontId="16" fillId="0" borderId="10" xfId="0" applyNumberFormat="1" applyFont="1" applyFill="1" applyBorder="1" applyAlignment="1">
      <alignment horizontal="justify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justify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/>
    </xf>
    <xf numFmtId="164" fontId="16" fillId="0" borderId="10" xfId="0" applyNumberFormat="1" applyFont="1" applyFill="1" applyBorder="1" applyAlignment="1">
      <alignment horizontal="center" vertical="center"/>
    </xf>
    <xf numFmtId="170" fontId="16" fillId="0" borderId="10" xfId="0" applyNumberFormat="1" applyFont="1" applyFill="1" applyBorder="1" applyAlignment="1">
      <alignment horizontal="justify" vertical="center" wrapText="1"/>
    </xf>
    <xf numFmtId="0" fontId="13" fillId="0" borderId="0" xfId="0" applyFont="1" applyAlignment="1">
      <alignment/>
    </xf>
    <xf numFmtId="4" fontId="21" fillId="0" borderId="0" xfId="0" applyNumberFormat="1" applyFont="1" applyAlignment="1">
      <alignment/>
    </xf>
    <xf numFmtId="49" fontId="18" fillId="25" borderId="10" xfId="0" applyNumberFormat="1" applyFont="1" applyFill="1" applyBorder="1" applyAlignment="1">
      <alignment vertical="center" wrapText="1"/>
    </xf>
    <xf numFmtId="49" fontId="18" fillId="25" borderId="10" xfId="0" applyNumberFormat="1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/>
    </xf>
    <xf numFmtId="49" fontId="20" fillId="26" borderId="10" xfId="0" applyNumberFormat="1" applyFont="1" applyFill="1" applyBorder="1" applyAlignment="1">
      <alignment horizontal="center" vertical="center" wrapText="1"/>
    </xf>
    <xf numFmtId="4" fontId="18" fillId="26" borderId="10" xfId="0" applyNumberFormat="1" applyFont="1" applyFill="1" applyBorder="1" applyAlignment="1">
      <alignment horizontal="right" vertical="center"/>
    </xf>
    <xf numFmtId="49" fontId="18" fillId="3" borderId="10" xfId="0" applyNumberFormat="1" applyFont="1" applyFill="1" applyBorder="1" applyAlignment="1">
      <alignment vertical="center" wrapText="1"/>
    </xf>
    <xf numFmtId="49" fontId="18" fillId="3" borderId="10" xfId="0" applyNumberFormat="1" applyFont="1" applyFill="1" applyBorder="1" applyAlignment="1">
      <alignment horizontal="center" vertical="center" wrapText="1"/>
    </xf>
    <xf numFmtId="0" fontId="16" fillId="25" borderId="10" xfId="0" applyNumberFormat="1" applyFont="1" applyFill="1" applyBorder="1" applyAlignment="1">
      <alignment vertical="center" wrapText="1"/>
    </xf>
    <xf numFmtId="49" fontId="18" fillId="27" borderId="10" xfId="0" applyNumberFormat="1" applyFont="1" applyFill="1" applyBorder="1" applyAlignment="1">
      <alignment vertical="center" wrapText="1"/>
    </xf>
    <xf numFmtId="49" fontId="18" fillId="27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1" fillId="3" borderId="10" xfId="0" applyNumberFormat="1" applyFont="1" applyFill="1" applyBorder="1" applyAlignment="1">
      <alignment vertical="center" wrapText="1"/>
    </xf>
    <xf numFmtId="0" fontId="16" fillId="3" borderId="10" xfId="0" applyNumberFormat="1" applyFont="1" applyFill="1" applyBorder="1" applyAlignment="1">
      <alignment vertical="center" wrapText="1"/>
    </xf>
    <xf numFmtId="4" fontId="22" fillId="0" borderId="0" xfId="0" applyNumberFormat="1" applyFont="1" applyAlignment="1">
      <alignment/>
    </xf>
    <xf numFmtId="49" fontId="16" fillId="3" borderId="10" xfId="0" applyNumberFormat="1" applyFont="1" applyFill="1" applyBorder="1" applyAlignment="1">
      <alignment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4" fillId="3" borderId="10" xfId="0" applyNumberFormat="1" applyFont="1" applyFill="1" applyBorder="1" applyAlignment="1">
      <alignment vertical="center" wrapText="1"/>
    </xf>
    <xf numFmtId="178" fontId="7" fillId="27" borderId="10" xfId="0" applyNumberFormat="1" applyFont="1" applyFill="1" applyBorder="1" applyAlignment="1" applyProtection="1">
      <alignment vertical="center" wrapText="1"/>
      <protection/>
    </xf>
    <xf numFmtId="49" fontId="18" fillId="26" borderId="10" xfId="0" applyNumberFormat="1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wrapText="1"/>
    </xf>
    <xf numFmtId="49" fontId="14" fillId="25" borderId="10" xfId="0" applyNumberFormat="1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6" fillId="28" borderId="10" xfId="0" applyNumberFormat="1" applyFont="1" applyFill="1" applyBorder="1" applyAlignment="1">
      <alignment vertical="center" wrapText="1"/>
    </xf>
    <xf numFmtId="49" fontId="18" fillId="27" borderId="10" xfId="0" applyNumberFormat="1" applyFont="1" applyFill="1" applyBorder="1" applyAlignment="1">
      <alignment vertical="justify" wrapText="1"/>
    </xf>
    <xf numFmtId="49" fontId="18" fillId="27" borderId="11" xfId="0" applyNumberFormat="1" applyFont="1" applyFill="1" applyBorder="1" applyAlignment="1">
      <alignment vertical="center" wrapText="1"/>
    </xf>
    <xf numFmtId="49" fontId="7" fillId="27" borderId="11" xfId="0" applyNumberFormat="1" applyFont="1" applyFill="1" applyBorder="1" applyAlignment="1">
      <alignment vertical="center" wrapText="1"/>
    </xf>
    <xf numFmtId="49" fontId="18" fillId="26" borderId="10" xfId="0" applyNumberFormat="1" applyFont="1" applyFill="1" applyBorder="1" applyAlignment="1">
      <alignment vertical="center" wrapText="1"/>
    </xf>
    <xf numFmtId="49" fontId="13" fillId="2" borderId="10" xfId="0" applyNumberFormat="1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wrapText="1"/>
    </xf>
    <xf numFmtId="0" fontId="18" fillId="27" borderId="10" xfId="0" applyFont="1" applyFill="1" applyBorder="1" applyAlignment="1">
      <alignment wrapText="1"/>
    </xf>
    <xf numFmtId="49" fontId="13" fillId="3" borderId="10" xfId="0" applyNumberFormat="1" applyFont="1" applyFill="1" applyBorder="1" applyAlignment="1">
      <alignment horizontal="center" vertical="center" wrapText="1"/>
    </xf>
    <xf numFmtId="0" fontId="18" fillId="27" borderId="10" xfId="0" applyNumberFormat="1" applyFont="1" applyFill="1" applyBorder="1" applyAlignment="1">
      <alignment horizontal="center" vertical="center" wrapText="1"/>
    </xf>
    <xf numFmtId="49" fontId="16" fillId="26" borderId="10" xfId="0" applyNumberFormat="1" applyFont="1" applyFill="1" applyBorder="1" applyAlignment="1">
      <alignment vertical="center" wrapText="1"/>
    </xf>
    <xf numFmtId="0" fontId="18" fillId="3" borderId="10" xfId="0" applyNumberFormat="1" applyFont="1" applyFill="1" applyBorder="1" applyAlignment="1">
      <alignment vertical="center" wrapText="1"/>
    </xf>
    <xf numFmtId="49" fontId="16" fillId="27" borderId="10" xfId="0" applyNumberFormat="1" applyFont="1" applyFill="1" applyBorder="1" applyAlignment="1">
      <alignment vertical="center" wrapText="1"/>
    </xf>
    <xf numFmtId="0" fontId="18" fillId="2" borderId="10" xfId="0" applyFont="1" applyFill="1" applyBorder="1" applyAlignment="1">
      <alignment wrapText="1"/>
    </xf>
    <xf numFmtId="49" fontId="18" fillId="2" borderId="10" xfId="0" applyNumberFormat="1" applyFont="1" applyFill="1" applyBorder="1" applyAlignment="1">
      <alignment horizontal="center" vertical="center" wrapText="1"/>
    </xf>
    <xf numFmtId="49" fontId="18" fillId="29" borderId="10" xfId="0" applyNumberFormat="1" applyFont="1" applyFill="1" applyBorder="1" applyAlignment="1">
      <alignment vertical="center" wrapText="1"/>
    </xf>
    <xf numFmtId="49" fontId="20" fillId="29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4" fontId="7" fillId="0" borderId="10" xfId="0" applyNumberFormat="1" applyFont="1" applyBorder="1" applyAlignment="1">
      <alignment horizontal="center"/>
    </xf>
    <xf numFmtId="49" fontId="15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/>
    </xf>
    <xf numFmtId="49" fontId="16" fillId="3" borderId="10" xfId="0" applyNumberFormat="1" applyFont="1" applyFill="1" applyBorder="1" applyAlignment="1">
      <alignment horizontal="justify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4" fontId="18" fillId="25" borderId="10" xfId="0" applyNumberFormat="1" applyFont="1" applyFill="1" applyBorder="1" applyAlignment="1">
      <alignment horizontal="center" vertical="center" wrapText="1"/>
    </xf>
    <xf numFmtId="4" fontId="18" fillId="3" borderId="10" xfId="0" applyNumberFormat="1" applyFont="1" applyFill="1" applyBorder="1" applyAlignment="1">
      <alignment horizontal="center" vertical="center" wrapText="1"/>
    </xf>
    <xf numFmtId="4" fontId="18" fillId="27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8" fillId="26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2" borderId="10" xfId="0" applyNumberFormat="1" applyFont="1" applyFill="1" applyBorder="1" applyAlignment="1">
      <alignment horizontal="center" vertical="center" wrapText="1"/>
    </xf>
    <xf numFmtId="4" fontId="13" fillId="3" borderId="10" xfId="0" applyNumberFormat="1" applyFont="1" applyFill="1" applyBorder="1" applyAlignment="1">
      <alignment horizontal="center" vertical="center" wrapText="1"/>
    </xf>
    <xf numFmtId="4" fontId="18" fillId="2" borderId="10" xfId="0" applyNumberFormat="1" applyFont="1" applyFill="1" applyBorder="1" applyAlignment="1">
      <alignment horizontal="center" vertical="center" wrapText="1"/>
    </xf>
    <xf numFmtId="4" fontId="18" fillId="29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4" fontId="18" fillId="25" borderId="10" xfId="0" applyNumberFormat="1" applyFont="1" applyFill="1" applyBorder="1" applyAlignment="1">
      <alignment horizontal="center" vertical="center"/>
    </xf>
    <xf numFmtId="4" fontId="18" fillId="26" borderId="10" xfId="0" applyNumberFormat="1" applyFont="1" applyFill="1" applyBorder="1" applyAlignment="1">
      <alignment horizontal="center" vertical="center"/>
    </xf>
    <xf numFmtId="4" fontId="18" fillId="3" borderId="10" xfId="0" applyNumberFormat="1" applyFont="1" applyFill="1" applyBorder="1" applyAlignment="1">
      <alignment horizontal="center" vertical="center"/>
    </xf>
    <xf numFmtId="4" fontId="18" fillId="27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" fontId="18" fillId="2" borderId="10" xfId="0" applyNumberFormat="1" applyFont="1" applyFill="1" applyBorder="1" applyAlignment="1">
      <alignment horizontal="center" vertical="center"/>
    </xf>
    <xf numFmtId="4" fontId="18" fillId="3" borderId="10" xfId="0" applyNumberFormat="1" applyFont="1" applyFill="1" applyBorder="1" applyAlignment="1">
      <alignment horizontal="center"/>
    </xf>
    <xf numFmtId="4" fontId="18" fillId="27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4" fontId="18" fillId="25" borderId="10" xfId="0" applyNumberFormat="1" applyFont="1" applyFill="1" applyBorder="1" applyAlignment="1">
      <alignment horizontal="center"/>
    </xf>
    <xf numFmtId="4" fontId="18" fillId="26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 vertical="center"/>
    </xf>
    <xf numFmtId="4" fontId="13" fillId="2" borderId="10" xfId="0" applyNumberFormat="1" applyFont="1" applyFill="1" applyBorder="1" applyAlignment="1">
      <alignment horizontal="center" vertical="center"/>
    </xf>
    <xf numFmtId="4" fontId="18" fillId="29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8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4" fontId="13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13" fillId="30" borderId="10" xfId="0" applyNumberFormat="1" applyFont="1" applyFill="1" applyBorder="1" applyAlignment="1">
      <alignment horizontal="center" vertical="center" wrapText="1"/>
    </xf>
    <xf numFmtId="0" fontId="0" fillId="30" borderId="0" xfId="0" applyFont="1" applyFill="1" applyAlignment="1">
      <alignment/>
    </xf>
    <xf numFmtId="49" fontId="17" fillId="30" borderId="10" xfId="0" applyNumberFormat="1" applyFont="1" applyFill="1" applyBorder="1" applyAlignment="1">
      <alignment vertical="center" wrapText="1"/>
    </xf>
    <xf numFmtId="4" fontId="21" fillId="30" borderId="0" xfId="0" applyNumberFormat="1" applyFont="1" applyFill="1" applyAlignment="1">
      <alignment/>
    </xf>
    <xf numFmtId="0" fontId="0" fillId="30" borderId="0" xfId="0" applyFill="1" applyAlignment="1">
      <alignment/>
    </xf>
    <xf numFmtId="4" fontId="13" fillId="30" borderId="10" xfId="0" applyNumberFormat="1" applyFont="1" applyFill="1" applyBorder="1" applyAlignment="1">
      <alignment horizontal="center" vertical="center" wrapText="1"/>
    </xf>
    <xf numFmtId="4" fontId="13" fillId="30" borderId="10" xfId="0" applyNumberFormat="1" applyFont="1" applyFill="1" applyBorder="1" applyAlignment="1">
      <alignment horizontal="center" vertical="center"/>
    </xf>
    <xf numFmtId="4" fontId="13" fillId="30" borderId="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 vertical="center"/>
    </xf>
    <xf numFmtId="0" fontId="0" fillId="31" borderId="0" xfId="0" applyFill="1" applyAlignment="1">
      <alignment/>
    </xf>
    <xf numFmtId="0" fontId="23" fillId="0" borderId="0" xfId="0" applyFont="1" applyAlignment="1">
      <alignment/>
    </xf>
    <xf numFmtId="4" fontId="25" fillId="0" borderId="0" xfId="0" applyNumberFormat="1" applyFont="1" applyBorder="1" applyAlignment="1">
      <alignment horizontal="right"/>
    </xf>
    <xf numFmtId="0" fontId="25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12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13" xfId="0" applyFont="1" applyBorder="1" applyAlignment="1">
      <alignment/>
    </xf>
    <xf numFmtId="49" fontId="29" fillId="0" borderId="10" xfId="0" applyNumberFormat="1" applyFont="1" applyBorder="1" applyAlignment="1" applyProtection="1">
      <alignment horizontal="left" vertical="top" wrapText="1"/>
      <protection/>
    </xf>
    <xf numFmtId="49" fontId="29" fillId="0" borderId="10" xfId="0" applyNumberFormat="1" applyFont="1" applyBorder="1" applyAlignment="1" applyProtection="1">
      <alignment horizontal="center" vertical="top" wrapText="1"/>
      <protection/>
    </xf>
    <xf numFmtId="4" fontId="29" fillId="0" borderId="10" xfId="0" applyNumberFormat="1" applyFont="1" applyBorder="1" applyAlignment="1" applyProtection="1">
      <alignment horizontal="right" vertical="top" wrapText="1"/>
      <protection/>
    </xf>
    <xf numFmtId="49" fontId="28" fillId="0" borderId="14" xfId="0" applyNumberFormat="1" applyFont="1" applyBorder="1" applyAlignment="1" applyProtection="1">
      <alignment horizontal="left" vertical="top" wrapText="1"/>
      <protection/>
    </xf>
    <xf numFmtId="49" fontId="28" fillId="0" borderId="14" xfId="0" applyNumberFormat="1" applyFont="1" applyBorder="1" applyAlignment="1" applyProtection="1">
      <alignment horizontal="center" vertical="top" wrapText="1"/>
      <protection/>
    </xf>
    <xf numFmtId="4" fontId="28" fillId="0" borderId="14" xfId="0" applyNumberFormat="1" applyFont="1" applyBorder="1" applyAlignment="1" applyProtection="1">
      <alignment horizontal="right" vertical="top" wrapText="1"/>
      <protection/>
    </xf>
    <xf numFmtId="0" fontId="0" fillId="0" borderId="0" xfId="0" applyFont="1" applyAlignment="1">
      <alignment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33" applyNumberFormat="1" applyFont="1" applyFill="1" applyBorder="1" applyAlignment="1">
      <alignment horizontal="center" vertical="top" wrapText="1" readingOrder="1"/>
      <protection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34" fillId="0" borderId="0" xfId="33" applyNumberFormat="1" applyFont="1" applyFill="1" applyBorder="1" applyAlignment="1">
      <alignment horizontal="right" vertical="top" wrapText="1" readingOrder="1"/>
      <protection/>
    </xf>
    <xf numFmtId="49" fontId="35" fillId="0" borderId="10" xfId="0" applyNumberFormat="1" applyFont="1" applyBorder="1" applyAlignment="1" applyProtection="1">
      <alignment horizontal="center" vertical="center" wrapText="1"/>
      <protection/>
    </xf>
    <xf numFmtId="49" fontId="35" fillId="0" borderId="10" xfId="0" applyNumberFormat="1" applyFont="1" applyBorder="1" applyAlignment="1" applyProtection="1">
      <alignment horizontal="center" vertical="center"/>
      <protection/>
    </xf>
    <xf numFmtId="49" fontId="35" fillId="0" borderId="10" xfId="0" applyNumberFormat="1" applyFont="1" applyBorder="1" applyAlignment="1" applyProtection="1">
      <alignment horizontal="left"/>
      <protection/>
    </xf>
    <xf numFmtId="49" fontId="35" fillId="0" borderId="10" xfId="0" applyNumberFormat="1" applyFont="1" applyBorder="1" applyAlignment="1" applyProtection="1">
      <alignment horizontal="center"/>
      <protection/>
    </xf>
    <xf numFmtId="4" fontId="35" fillId="0" borderId="10" xfId="0" applyNumberFormat="1" applyFont="1" applyBorder="1" applyAlignment="1" applyProtection="1">
      <alignment horizontal="right"/>
      <protection/>
    </xf>
    <xf numFmtId="49" fontId="37" fillId="0" borderId="10" xfId="0" applyNumberFormat="1" applyFont="1" applyBorder="1" applyAlignment="1" applyProtection="1">
      <alignment horizontal="left" vertical="top" wrapText="1"/>
      <protection/>
    </xf>
    <xf numFmtId="49" fontId="37" fillId="0" borderId="10" xfId="0" applyNumberFormat="1" applyFont="1" applyBorder="1" applyAlignment="1" applyProtection="1">
      <alignment horizontal="center" vertical="top" wrapText="1"/>
      <protection/>
    </xf>
    <xf numFmtId="4" fontId="37" fillId="0" borderId="10" xfId="0" applyNumberFormat="1" applyFont="1" applyBorder="1" applyAlignment="1" applyProtection="1">
      <alignment horizontal="right" vertical="top" wrapText="1"/>
      <protection/>
    </xf>
    <xf numFmtId="49" fontId="38" fillId="0" borderId="10" xfId="0" applyNumberFormat="1" applyFont="1" applyBorder="1" applyAlignment="1" applyProtection="1">
      <alignment horizontal="left" vertical="top" wrapText="1"/>
      <protection/>
    </xf>
    <xf numFmtId="49" fontId="38" fillId="0" borderId="10" xfId="0" applyNumberFormat="1" applyFont="1" applyBorder="1" applyAlignment="1" applyProtection="1">
      <alignment horizontal="center" vertical="top" wrapText="1"/>
      <protection/>
    </xf>
    <xf numFmtId="4" fontId="38" fillId="0" borderId="10" xfId="0" applyNumberFormat="1" applyFont="1" applyBorder="1" applyAlignment="1" applyProtection="1">
      <alignment horizontal="right" vertical="top" wrapText="1"/>
      <protection/>
    </xf>
    <xf numFmtId="49" fontId="36" fillId="0" borderId="14" xfId="0" applyNumberFormat="1" applyFont="1" applyBorder="1" applyAlignment="1" applyProtection="1">
      <alignment horizontal="left" vertical="top" wrapText="1"/>
      <protection/>
    </xf>
    <xf numFmtId="49" fontId="36" fillId="0" borderId="14" xfId="0" applyNumberFormat="1" applyFont="1" applyBorder="1" applyAlignment="1" applyProtection="1">
      <alignment horizontal="center" vertical="top" wrapText="1"/>
      <protection/>
    </xf>
    <xf numFmtId="4" fontId="36" fillId="0" borderId="14" xfId="0" applyNumberFormat="1" applyFont="1" applyBorder="1" applyAlignment="1" applyProtection="1">
      <alignment horizontal="right" vertical="top" wrapText="1"/>
      <protection/>
    </xf>
    <xf numFmtId="49" fontId="35" fillId="0" borderId="10" xfId="0" applyNumberFormat="1" applyFont="1" applyBorder="1" applyAlignment="1" applyProtection="1">
      <alignment horizontal="center" vertical="center" wrapText="1"/>
      <protection/>
    </xf>
    <xf numFmtId="49" fontId="35" fillId="0" borderId="10" xfId="0" applyNumberFormat="1" applyFont="1" applyBorder="1" applyAlignment="1" applyProtection="1">
      <alignment horizontal="center" vertical="center"/>
      <protection/>
    </xf>
    <xf numFmtId="49" fontId="35" fillId="0" borderId="10" xfId="0" applyNumberFormat="1" applyFont="1" applyBorder="1" applyAlignment="1" applyProtection="1">
      <alignment horizontal="left"/>
      <protection/>
    </xf>
    <xf numFmtId="49" fontId="35" fillId="0" borderId="10" xfId="0" applyNumberFormat="1" applyFont="1" applyBorder="1" applyAlignment="1" applyProtection="1">
      <alignment horizontal="center"/>
      <protection/>
    </xf>
    <xf numFmtId="49" fontId="35" fillId="0" borderId="10" xfId="0" applyNumberFormat="1" applyFont="1" applyBorder="1" applyAlignment="1" applyProtection="1">
      <alignment horizontal="center" wrapText="1"/>
      <protection/>
    </xf>
    <xf numFmtId="4" fontId="35" fillId="0" borderId="10" xfId="0" applyNumberFormat="1" applyFont="1" applyBorder="1" applyAlignment="1" applyProtection="1">
      <alignment horizontal="right" wrapText="1"/>
      <protection/>
    </xf>
    <xf numFmtId="49" fontId="37" fillId="0" borderId="10" xfId="0" applyNumberFormat="1" applyFont="1" applyBorder="1" applyAlignment="1" applyProtection="1">
      <alignment horizontal="left" vertical="top" wrapText="1"/>
      <protection/>
    </xf>
    <xf numFmtId="49" fontId="37" fillId="0" borderId="10" xfId="0" applyNumberFormat="1" applyFont="1" applyBorder="1" applyAlignment="1" applyProtection="1">
      <alignment horizontal="center" vertical="top" wrapText="1"/>
      <protection/>
    </xf>
    <xf numFmtId="4" fontId="37" fillId="0" borderId="10" xfId="0" applyNumberFormat="1" applyFont="1" applyBorder="1" applyAlignment="1" applyProtection="1">
      <alignment horizontal="right" vertical="top" wrapText="1"/>
      <protection/>
    </xf>
    <xf numFmtId="49" fontId="38" fillId="0" borderId="10" xfId="0" applyNumberFormat="1" applyFont="1" applyBorder="1" applyAlignment="1" applyProtection="1">
      <alignment horizontal="left" vertical="top" wrapText="1"/>
      <protection/>
    </xf>
    <xf numFmtId="49" fontId="38" fillId="0" borderId="10" xfId="0" applyNumberFormat="1" applyFont="1" applyBorder="1" applyAlignment="1" applyProtection="1">
      <alignment horizontal="center" vertical="top" wrapText="1"/>
      <protection/>
    </xf>
    <xf numFmtId="4" fontId="38" fillId="0" borderId="10" xfId="0" applyNumberFormat="1" applyFont="1" applyBorder="1" applyAlignment="1" applyProtection="1">
      <alignment horizontal="right" vertical="top" wrapText="1"/>
      <protection/>
    </xf>
    <xf numFmtId="49" fontId="36" fillId="0" borderId="14" xfId="0" applyNumberFormat="1" applyFont="1" applyBorder="1" applyAlignment="1" applyProtection="1">
      <alignment horizontal="left" vertical="top" wrapText="1"/>
      <protection/>
    </xf>
    <xf numFmtId="49" fontId="36" fillId="0" borderId="14" xfId="0" applyNumberFormat="1" applyFont="1" applyBorder="1" applyAlignment="1" applyProtection="1">
      <alignment horizontal="center" vertical="top" wrapText="1"/>
      <protection/>
    </xf>
    <xf numFmtId="4" fontId="36" fillId="0" borderId="14" xfId="0" applyNumberFormat="1" applyFont="1" applyBorder="1" applyAlignment="1" applyProtection="1">
      <alignment horizontal="right" vertical="top" wrapText="1"/>
      <protection/>
    </xf>
    <xf numFmtId="170" fontId="38" fillId="0" borderId="10" xfId="0" applyNumberFormat="1" applyFont="1" applyBorder="1" applyAlignment="1" applyProtection="1">
      <alignment horizontal="left" vertical="top" wrapText="1"/>
      <protection/>
    </xf>
    <xf numFmtId="0" fontId="25" fillId="0" borderId="15" xfId="0" applyFont="1" applyBorder="1" applyAlignment="1">
      <alignment horizontal="right"/>
    </xf>
    <xf numFmtId="0" fontId="25" fillId="0" borderId="16" xfId="0" applyFont="1" applyBorder="1" applyAlignment="1">
      <alignment horizontal="right"/>
    </xf>
    <xf numFmtId="0" fontId="25" fillId="0" borderId="17" xfId="0" applyFont="1" applyBorder="1" applyAlignment="1">
      <alignment horizontal="right"/>
    </xf>
    <xf numFmtId="0" fontId="25" fillId="0" borderId="12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13" xfId="0" applyFont="1" applyBorder="1" applyAlignment="1">
      <alignment horizontal="right"/>
    </xf>
    <xf numFmtId="0" fontId="24" fillId="0" borderId="12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49" fontId="35" fillId="0" borderId="18" xfId="0" applyNumberFormat="1" applyFont="1" applyBorder="1" applyAlignment="1" applyProtection="1">
      <alignment horizontal="center" vertical="center" wrapText="1"/>
      <protection/>
    </xf>
    <xf numFmtId="49" fontId="35" fillId="0" borderId="19" xfId="0" applyNumberFormat="1" applyFont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49" fontId="35" fillId="0" borderId="20" xfId="0" applyNumberFormat="1" applyFont="1" applyBorder="1" applyAlignment="1" applyProtection="1">
      <alignment horizontal="center" vertical="center" wrapText="1"/>
      <protection/>
    </xf>
    <xf numFmtId="49" fontId="36" fillId="0" borderId="21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8" fillId="0" borderId="2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35" fillId="0" borderId="20" xfId="0" applyNumberFormat="1" applyFont="1" applyBorder="1" applyAlignment="1" applyProtection="1">
      <alignment horizontal="center" vertical="center" wrapText="1"/>
      <protection/>
    </xf>
    <xf numFmtId="49" fontId="36" fillId="0" borderId="21" xfId="0" applyNumberFormat="1" applyFont="1" applyBorder="1" applyAlignment="1" applyProtection="1">
      <alignment horizontal="center" vertical="center" wrapText="1"/>
      <protection/>
    </xf>
    <xf numFmtId="49" fontId="35" fillId="0" borderId="18" xfId="0" applyNumberFormat="1" applyFont="1" applyBorder="1" applyAlignment="1" applyProtection="1">
      <alignment horizontal="center" vertical="center" wrapText="1"/>
      <protection/>
    </xf>
    <xf numFmtId="49" fontId="35" fillId="0" borderId="19" xfId="0" applyNumberFormat="1" applyFont="1" applyBorder="1" applyAlignment="1" applyProtection="1">
      <alignment horizontal="center" vertical="center" wrapText="1"/>
      <protection/>
    </xf>
    <xf numFmtId="0" fontId="32" fillId="0" borderId="0" xfId="33" applyNumberFormat="1" applyFont="1" applyFill="1" applyBorder="1" applyAlignment="1">
      <alignment horizontal="center" vertical="top" wrapText="1" readingOrder="1"/>
      <protection/>
    </xf>
    <xf numFmtId="0" fontId="25" fillId="0" borderId="0" xfId="0" applyFont="1" applyFill="1" applyBorder="1" applyAlignment="1">
      <alignment/>
    </xf>
    <xf numFmtId="0" fontId="28" fillId="0" borderId="0" xfId="0" applyFont="1" applyAlignment="1">
      <alignment horizontal="right"/>
    </xf>
    <xf numFmtId="0" fontId="11" fillId="0" borderId="0" xfId="33" applyNumberFormat="1" applyFont="1" applyFill="1" applyBorder="1" applyAlignment="1">
      <alignment horizontal="center" vertical="top" wrapText="1" readingOrder="1"/>
      <protection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415"/>
  <sheetViews>
    <sheetView zoomScale="90" zoomScaleNormal="90" zoomScaleSheetLayoutView="75" zoomScalePageLayoutView="0" workbookViewId="0" topLeftCell="A105">
      <selection activeCell="K129" sqref="K129"/>
    </sheetView>
  </sheetViews>
  <sheetFormatPr defaultColWidth="9.00390625" defaultRowHeight="12.75"/>
  <cols>
    <col min="1" max="1" width="40.75390625" style="0" customWidth="1"/>
    <col min="2" max="2" width="6.75390625" style="2" customWidth="1"/>
    <col min="3" max="3" width="11.75390625" style="2" customWidth="1"/>
    <col min="4" max="4" width="14.25390625" style="2" customWidth="1"/>
    <col min="5" max="5" width="5.375" style="2" customWidth="1"/>
    <col min="6" max="6" width="7.25390625" style="1" customWidth="1"/>
    <col min="7" max="7" width="5.25390625" style="0" customWidth="1"/>
    <col min="8" max="8" width="5.375" style="0" customWidth="1"/>
    <col min="9" max="9" width="5.25390625" style="0" customWidth="1"/>
    <col min="10" max="10" width="8.375" style="0" customWidth="1"/>
    <col min="11" max="11" width="14.375" style="0" customWidth="1"/>
    <col min="12" max="12" width="11.625" style="0" customWidth="1"/>
    <col min="13" max="13" width="10.25390625" style="0" customWidth="1"/>
  </cols>
  <sheetData>
    <row r="1" spans="1:11" ht="14.25">
      <c r="A1" s="185" t="s">
        <v>170</v>
      </c>
      <c r="B1" s="186"/>
      <c r="C1" s="186"/>
      <c r="D1" s="186"/>
      <c r="E1" s="186"/>
      <c r="F1" s="186"/>
      <c r="G1" s="186"/>
      <c r="H1" s="186"/>
      <c r="I1" s="186"/>
      <c r="J1" s="186"/>
      <c r="K1" s="187"/>
    </row>
    <row r="2" spans="1:11" ht="14.25">
      <c r="A2" s="188" t="s">
        <v>0</v>
      </c>
      <c r="B2" s="189"/>
      <c r="C2" s="189"/>
      <c r="D2" s="189"/>
      <c r="E2" s="189"/>
      <c r="F2" s="189"/>
      <c r="G2" s="189"/>
      <c r="H2" s="189"/>
      <c r="I2" s="189"/>
      <c r="J2" s="189"/>
      <c r="K2" s="190"/>
    </row>
    <row r="3" spans="1:11" ht="14.25">
      <c r="A3" s="188" t="s">
        <v>210</v>
      </c>
      <c r="B3" s="189"/>
      <c r="C3" s="189"/>
      <c r="D3" s="189"/>
      <c r="E3" s="189"/>
      <c r="F3" s="189"/>
      <c r="G3" s="189"/>
      <c r="H3" s="189"/>
      <c r="I3" s="189"/>
      <c r="J3" s="189"/>
      <c r="K3" s="190"/>
    </row>
    <row r="4" spans="1:11" ht="14.25">
      <c r="A4" s="188" t="s">
        <v>400</v>
      </c>
      <c r="B4" s="189"/>
      <c r="C4" s="189"/>
      <c r="D4" s="189"/>
      <c r="E4" s="189"/>
      <c r="F4" s="189"/>
      <c r="G4" s="189"/>
      <c r="H4" s="189"/>
      <c r="I4" s="189"/>
      <c r="J4" s="189"/>
      <c r="K4" s="190"/>
    </row>
    <row r="5" spans="1:11" ht="14.25" hidden="1">
      <c r="A5" s="134"/>
      <c r="B5" s="196"/>
      <c r="C5" s="196"/>
      <c r="D5" s="136"/>
      <c r="E5" s="136"/>
      <c r="F5" s="135"/>
      <c r="G5" s="137"/>
      <c r="H5" s="137"/>
      <c r="I5" s="137"/>
      <c r="J5" s="137"/>
      <c r="K5" s="138"/>
    </row>
    <row r="6" spans="1:12" ht="75" customHeight="1">
      <c r="A6" s="191" t="s">
        <v>226</v>
      </c>
      <c r="B6" s="192"/>
      <c r="C6" s="192"/>
      <c r="D6" s="192"/>
      <c r="E6" s="192"/>
      <c r="F6" s="192"/>
      <c r="G6" s="192"/>
      <c r="H6" s="192"/>
      <c r="I6" s="192"/>
      <c r="J6" s="192"/>
      <c r="K6" s="193"/>
      <c r="L6" s="71"/>
    </row>
    <row r="7" spans="1:12" ht="0.75" customHeight="1">
      <c r="A7" s="197"/>
      <c r="B7" s="198"/>
      <c r="C7" s="198"/>
      <c r="D7" s="198"/>
      <c r="E7" s="198"/>
      <c r="F7" s="131"/>
      <c r="G7" s="137"/>
      <c r="H7" s="137"/>
      <c r="I7" s="137"/>
      <c r="J7" s="137"/>
      <c r="K7" s="138"/>
      <c r="L7" s="71">
        <f>F19+F30+F31+F131+F132++F145</f>
        <v>858</v>
      </c>
    </row>
    <row r="8" spans="1:14" ht="14.25">
      <c r="A8" s="132"/>
      <c r="B8" s="133"/>
      <c r="C8" s="133"/>
      <c r="D8" s="133"/>
      <c r="E8" s="133"/>
      <c r="F8" s="131"/>
      <c r="G8" s="137"/>
      <c r="H8" s="137"/>
      <c r="I8" s="137"/>
      <c r="J8" s="137"/>
      <c r="K8" s="138"/>
      <c r="L8" s="71"/>
      <c r="M8" s="71"/>
      <c r="N8" s="71"/>
    </row>
    <row r="9" spans="1:11" ht="12.75" customHeight="1">
      <c r="A9" s="199" t="s">
        <v>240</v>
      </c>
      <c r="B9" s="194" t="s">
        <v>241</v>
      </c>
      <c r="C9" s="195"/>
      <c r="D9" s="195"/>
      <c r="E9" s="195"/>
      <c r="F9" s="195"/>
      <c r="G9" s="195"/>
      <c r="H9" s="195"/>
      <c r="I9" s="195"/>
      <c r="J9" s="195"/>
      <c r="K9" s="199" t="s">
        <v>242</v>
      </c>
    </row>
    <row r="10" spans="1:11" ht="34.5" customHeight="1">
      <c r="A10" s="200"/>
      <c r="B10" s="169" t="s">
        <v>3</v>
      </c>
      <c r="C10" s="169" t="s">
        <v>4</v>
      </c>
      <c r="D10" s="169" t="s">
        <v>5</v>
      </c>
      <c r="E10" s="169" t="s">
        <v>2</v>
      </c>
      <c r="F10" s="169" t="s">
        <v>243</v>
      </c>
      <c r="G10" s="169" t="s">
        <v>393</v>
      </c>
      <c r="H10" s="169" t="s">
        <v>244</v>
      </c>
      <c r="I10" s="169" t="s">
        <v>245</v>
      </c>
      <c r="J10" s="169" t="s">
        <v>246</v>
      </c>
      <c r="K10" s="200"/>
    </row>
    <row r="11" spans="1:11" ht="12.75">
      <c r="A11" s="170" t="s">
        <v>247</v>
      </c>
      <c r="B11" s="170" t="s">
        <v>248</v>
      </c>
      <c r="C11" s="170" t="s">
        <v>249</v>
      </c>
      <c r="D11" s="170" t="s">
        <v>250</v>
      </c>
      <c r="E11" s="170" t="s">
        <v>251</v>
      </c>
      <c r="F11" s="170" t="s">
        <v>252</v>
      </c>
      <c r="G11" s="170" t="s">
        <v>253</v>
      </c>
      <c r="H11" s="170" t="s">
        <v>254</v>
      </c>
      <c r="I11" s="170" t="s">
        <v>255</v>
      </c>
      <c r="J11" s="170" t="s">
        <v>256</v>
      </c>
      <c r="K11" s="170" t="s">
        <v>379</v>
      </c>
    </row>
    <row r="12" spans="1:11" ht="12.75">
      <c r="A12" s="171" t="s">
        <v>257</v>
      </c>
      <c r="B12" s="172" t="s">
        <v>6</v>
      </c>
      <c r="C12" s="172"/>
      <c r="D12" s="172"/>
      <c r="E12" s="172"/>
      <c r="F12" s="173"/>
      <c r="G12" s="173"/>
      <c r="H12" s="173"/>
      <c r="I12" s="173"/>
      <c r="J12" s="173"/>
      <c r="K12" s="174">
        <v>33629437.66</v>
      </c>
    </row>
    <row r="13" spans="1:11" ht="38.25">
      <c r="A13" s="175" t="s">
        <v>258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7">
        <v>33629437.66</v>
      </c>
    </row>
    <row r="14" spans="1:11" s="130" customFormat="1" ht="25.5" customHeight="1">
      <c r="A14" s="163" t="s">
        <v>69</v>
      </c>
      <c r="B14" s="164" t="s">
        <v>12</v>
      </c>
      <c r="C14" s="164"/>
      <c r="D14" s="164"/>
      <c r="E14" s="164"/>
      <c r="F14" s="164"/>
      <c r="G14" s="164"/>
      <c r="H14" s="164"/>
      <c r="I14" s="164"/>
      <c r="J14" s="164"/>
      <c r="K14" s="165">
        <v>8297412.51</v>
      </c>
    </row>
    <row r="15" spans="1:11" ht="39.75" customHeight="1">
      <c r="A15" s="178" t="s">
        <v>70</v>
      </c>
      <c r="B15" s="179" t="s">
        <v>13</v>
      </c>
      <c r="C15" s="179"/>
      <c r="D15" s="179"/>
      <c r="E15" s="179"/>
      <c r="F15" s="179"/>
      <c r="G15" s="179"/>
      <c r="H15" s="179"/>
      <c r="I15" s="179"/>
      <c r="J15" s="179"/>
      <c r="K15" s="180">
        <v>1304579.95</v>
      </c>
    </row>
    <row r="16" spans="1:11" ht="26.25" customHeight="1">
      <c r="A16" s="178" t="s">
        <v>88</v>
      </c>
      <c r="B16" s="179" t="s">
        <v>13</v>
      </c>
      <c r="C16" s="179" t="s">
        <v>89</v>
      </c>
      <c r="D16" s="179"/>
      <c r="E16" s="179"/>
      <c r="F16" s="179"/>
      <c r="G16" s="179"/>
      <c r="H16" s="179"/>
      <c r="I16" s="179"/>
      <c r="J16" s="179"/>
      <c r="K16" s="180">
        <v>1304579.95</v>
      </c>
    </row>
    <row r="17" spans="1:11" ht="22.5" customHeight="1">
      <c r="A17" s="178" t="s">
        <v>300</v>
      </c>
      <c r="B17" s="179" t="s">
        <v>13</v>
      </c>
      <c r="C17" s="179" t="s">
        <v>90</v>
      </c>
      <c r="D17" s="179"/>
      <c r="E17" s="179"/>
      <c r="F17" s="179"/>
      <c r="G17" s="179"/>
      <c r="H17" s="179"/>
      <c r="I17" s="179"/>
      <c r="J17" s="179"/>
      <c r="K17" s="180">
        <v>1304579.95</v>
      </c>
    </row>
    <row r="18" spans="1:11" ht="69" customHeight="1">
      <c r="A18" s="178" t="s">
        <v>91</v>
      </c>
      <c r="B18" s="179" t="s">
        <v>13</v>
      </c>
      <c r="C18" s="179" t="s">
        <v>92</v>
      </c>
      <c r="D18" s="179"/>
      <c r="E18" s="179"/>
      <c r="F18" s="179"/>
      <c r="G18" s="179"/>
      <c r="H18" s="179"/>
      <c r="I18" s="179"/>
      <c r="J18" s="179"/>
      <c r="K18" s="180">
        <v>1304579.95</v>
      </c>
    </row>
    <row r="19" spans="1:11" ht="24" customHeight="1">
      <c r="A19" s="181" t="s">
        <v>259</v>
      </c>
      <c r="B19" s="182" t="s">
        <v>13</v>
      </c>
      <c r="C19" s="182" t="s">
        <v>92</v>
      </c>
      <c r="D19" s="182" t="s">
        <v>94</v>
      </c>
      <c r="E19" s="182" t="s">
        <v>7</v>
      </c>
      <c r="F19" s="182" t="s">
        <v>260</v>
      </c>
      <c r="G19" s="182" t="s">
        <v>261</v>
      </c>
      <c r="H19" s="182" t="s">
        <v>261</v>
      </c>
      <c r="I19" s="182" t="s">
        <v>261</v>
      </c>
      <c r="J19" s="182" t="s">
        <v>247</v>
      </c>
      <c r="K19" s="183">
        <v>890494.3</v>
      </c>
    </row>
    <row r="20" spans="1:11" ht="29.25" customHeight="1">
      <c r="A20" s="181" t="s">
        <v>259</v>
      </c>
      <c r="B20" s="182" t="s">
        <v>13</v>
      </c>
      <c r="C20" s="182" t="s">
        <v>92</v>
      </c>
      <c r="D20" s="182" t="s">
        <v>94</v>
      </c>
      <c r="E20" s="182" t="s">
        <v>7</v>
      </c>
      <c r="F20" s="182" t="s">
        <v>260</v>
      </c>
      <c r="G20" s="182" t="s">
        <v>261</v>
      </c>
      <c r="H20" s="182" t="s">
        <v>261</v>
      </c>
      <c r="I20" s="182" t="s">
        <v>267</v>
      </c>
      <c r="J20" s="182" t="s">
        <v>247</v>
      </c>
      <c r="K20" s="183">
        <v>14965</v>
      </c>
    </row>
    <row r="21" spans="1:11" ht="16.5" customHeight="1">
      <c r="A21" s="181" t="s">
        <v>259</v>
      </c>
      <c r="B21" s="182" t="s">
        <v>13</v>
      </c>
      <c r="C21" s="182" t="s">
        <v>92</v>
      </c>
      <c r="D21" s="182" t="s">
        <v>94</v>
      </c>
      <c r="E21" s="182" t="s">
        <v>7</v>
      </c>
      <c r="F21" s="182" t="s">
        <v>260</v>
      </c>
      <c r="G21" s="182" t="s">
        <v>394</v>
      </c>
      <c r="H21" s="182" t="s">
        <v>261</v>
      </c>
      <c r="I21" s="182" t="s">
        <v>261</v>
      </c>
      <c r="J21" s="182" t="s">
        <v>247</v>
      </c>
      <c r="K21" s="183">
        <v>100154.76</v>
      </c>
    </row>
    <row r="22" spans="1:11" ht="16.5" customHeight="1">
      <c r="A22" s="181" t="s">
        <v>262</v>
      </c>
      <c r="B22" s="182" t="s">
        <v>13</v>
      </c>
      <c r="C22" s="182" t="s">
        <v>92</v>
      </c>
      <c r="D22" s="182" t="s">
        <v>94</v>
      </c>
      <c r="E22" s="182" t="s">
        <v>7</v>
      </c>
      <c r="F22" s="182" t="s">
        <v>263</v>
      </c>
      <c r="G22" s="182" t="s">
        <v>261</v>
      </c>
      <c r="H22" s="182" t="s">
        <v>261</v>
      </c>
      <c r="I22" s="182" t="s">
        <v>261</v>
      </c>
      <c r="J22" s="182" t="s">
        <v>247</v>
      </c>
      <c r="K22" s="183">
        <v>7925</v>
      </c>
    </row>
    <row r="23" spans="1:11" ht="12.75">
      <c r="A23" s="181" t="s">
        <v>264</v>
      </c>
      <c r="B23" s="182" t="s">
        <v>13</v>
      </c>
      <c r="C23" s="182" t="s">
        <v>92</v>
      </c>
      <c r="D23" s="182" t="s">
        <v>94</v>
      </c>
      <c r="E23" s="182" t="s">
        <v>7</v>
      </c>
      <c r="F23" s="182" t="s">
        <v>265</v>
      </c>
      <c r="G23" s="182" t="s">
        <v>261</v>
      </c>
      <c r="H23" s="182" t="s">
        <v>261</v>
      </c>
      <c r="I23" s="182" t="s">
        <v>261</v>
      </c>
      <c r="J23" s="182" t="s">
        <v>247</v>
      </c>
      <c r="K23" s="183">
        <v>291040.89</v>
      </c>
    </row>
    <row r="24" spans="1:11" ht="59.25" customHeight="1">
      <c r="A24" s="178" t="s">
        <v>15</v>
      </c>
      <c r="B24" s="179" t="s">
        <v>16</v>
      </c>
      <c r="C24" s="179"/>
      <c r="D24" s="179"/>
      <c r="E24" s="179"/>
      <c r="F24" s="179"/>
      <c r="G24" s="179"/>
      <c r="H24" s="179"/>
      <c r="I24" s="179"/>
      <c r="J24" s="179"/>
      <c r="K24" s="180">
        <v>6659713.22</v>
      </c>
    </row>
    <row r="25" spans="1:11" ht="12.75">
      <c r="A25" s="178" t="s">
        <v>88</v>
      </c>
      <c r="B25" s="179" t="s">
        <v>16</v>
      </c>
      <c r="C25" s="179" t="s">
        <v>89</v>
      </c>
      <c r="D25" s="179"/>
      <c r="E25" s="179"/>
      <c r="F25" s="179"/>
      <c r="G25" s="179"/>
      <c r="H25" s="179"/>
      <c r="I25" s="179"/>
      <c r="J25" s="179"/>
      <c r="K25" s="180">
        <v>6659713.22</v>
      </c>
    </row>
    <row r="26" spans="1:11" ht="24" customHeight="1">
      <c r="A26" s="178" t="s">
        <v>17</v>
      </c>
      <c r="B26" s="179" t="s">
        <v>16</v>
      </c>
      <c r="C26" s="179" t="s">
        <v>99</v>
      </c>
      <c r="D26" s="179"/>
      <c r="E26" s="179"/>
      <c r="F26" s="179"/>
      <c r="G26" s="179"/>
      <c r="H26" s="179"/>
      <c r="I26" s="179"/>
      <c r="J26" s="179"/>
      <c r="K26" s="180">
        <v>6659713.22</v>
      </c>
    </row>
    <row r="27" spans="1:11" ht="72.75" customHeight="1">
      <c r="A27" s="178" t="s">
        <v>91</v>
      </c>
      <c r="B27" s="179" t="s">
        <v>16</v>
      </c>
      <c r="C27" s="179" t="s">
        <v>100</v>
      </c>
      <c r="D27" s="179"/>
      <c r="E27" s="179"/>
      <c r="F27" s="179"/>
      <c r="G27" s="179"/>
      <c r="H27" s="179"/>
      <c r="I27" s="179"/>
      <c r="J27" s="179"/>
      <c r="K27" s="180">
        <v>6659713.22</v>
      </c>
    </row>
    <row r="28" spans="1:11" ht="12.75">
      <c r="A28" s="181" t="s">
        <v>259</v>
      </c>
      <c r="B28" s="182" t="s">
        <v>16</v>
      </c>
      <c r="C28" s="182" t="s">
        <v>100</v>
      </c>
      <c r="D28" s="182" t="s">
        <v>94</v>
      </c>
      <c r="E28" s="182" t="s">
        <v>7</v>
      </c>
      <c r="F28" s="182" t="s">
        <v>260</v>
      </c>
      <c r="G28" s="182" t="s">
        <v>261</v>
      </c>
      <c r="H28" s="182" t="s">
        <v>261</v>
      </c>
      <c r="I28" s="182" t="s">
        <v>261</v>
      </c>
      <c r="J28" s="182" t="s">
        <v>247</v>
      </c>
      <c r="K28" s="183">
        <v>1293933.97</v>
      </c>
    </row>
    <row r="29" spans="1:11" ht="27" customHeight="1">
      <c r="A29" s="181" t="s">
        <v>259</v>
      </c>
      <c r="B29" s="182" t="s">
        <v>16</v>
      </c>
      <c r="C29" s="182" t="s">
        <v>100</v>
      </c>
      <c r="D29" s="182" t="s">
        <v>94</v>
      </c>
      <c r="E29" s="182" t="s">
        <v>7</v>
      </c>
      <c r="F29" s="182" t="s">
        <v>260</v>
      </c>
      <c r="G29" s="182" t="s">
        <v>261</v>
      </c>
      <c r="H29" s="182" t="s">
        <v>261</v>
      </c>
      <c r="I29" s="182" t="s">
        <v>267</v>
      </c>
      <c r="J29" s="182" t="s">
        <v>247</v>
      </c>
      <c r="K29" s="183">
        <v>425614.91</v>
      </c>
    </row>
    <row r="30" spans="1:11" ht="1.5" customHeight="1" hidden="1">
      <c r="A30" s="181" t="s">
        <v>259</v>
      </c>
      <c r="B30" s="182" t="s">
        <v>16</v>
      </c>
      <c r="C30" s="182" t="s">
        <v>100</v>
      </c>
      <c r="D30" s="182" t="s">
        <v>94</v>
      </c>
      <c r="E30" s="182" t="s">
        <v>7</v>
      </c>
      <c r="F30" s="182" t="s">
        <v>260</v>
      </c>
      <c r="G30" s="182" t="s">
        <v>261</v>
      </c>
      <c r="H30" s="182" t="s">
        <v>266</v>
      </c>
      <c r="I30" s="182" t="s">
        <v>261</v>
      </c>
      <c r="J30" s="182" t="s">
        <v>247</v>
      </c>
      <c r="K30" s="183">
        <v>39708.56</v>
      </c>
    </row>
    <row r="31" spans="1:11" ht="18.75" customHeight="1">
      <c r="A31" s="181" t="s">
        <v>259</v>
      </c>
      <c r="B31" s="182" t="s">
        <v>16</v>
      </c>
      <c r="C31" s="182" t="s">
        <v>100</v>
      </c>
      <c r="D31" s="182" t="s">
        <v>94</v>
      </c>
      <c r="E31" s="182" t="s">
        <v>7</v>
      </c>
      <c r="F31" s="182" t="s">
        <v>260</v>
      </c>
      <c r="G31" s="182" t="s">
        <v>261</v>
      </c>
      <c r="H31" s="182" t="s">
        <v>266</v>
      </c>
      <c r="I31" s="182" t="s">
        <v>267</v>
      </c>
      <c r="J31" s="182" t="s">
        <v>247</v>
      </c>
      <c r="K31" s="183">
        <v>1676729.01</v>
      </c>
    </row>
    <row r="32" spans="1:11" ht="0.75" customHeight="1">
      <c r="A32" s="181" t="s">
        <v>259</v>
      </c>
      <c r="B32" s="182" t="s">
        <v>16</v>
      </c>
      <c r="C32" s="182" t="s">
        <v>100</v>
      </c>
      <c r="D32" s="182" t="s">
        <v>94</v>
      </c>
      <c r="E32" s="182" t="s">
        <v>7</v>
      </c>
      <c r="F32" s="182" t="s">
        <v>260</v>
      </c>
      <c r="G32" s="182" t="s">
        <v>394</v>
      </c>
      <c r="H32" s="182" t="s">
        <v>266</v>
      </c>
      <c r="I32" s="182" t="s">
        <v>261</v>
      </c>
      <c r="J32" s="182" t="s">
        <v>247</v>
      </c>
      <c r="K32" s="183">
        <v>491715.49</v>
      </c>
    </row>
    <row r="33" spans="1:11" ht="21.75" customHeight="1">
      <c r="A33" s="181" t="s">
        <v>262</v>
      </c>
      <c r="B33" s="182" t="s">
        <v>16</v>
      </c>
      <c r="C33" s="182" t="s">
        <v>100</v>
      </c>
      <c r="D33" s="182" t="s">
        <v>94</v>
      </c>
      <c r="E33" s="182" t="s">
        <v>7</v>
      </c>
      <c r="F33" s="182" t="s">
        <v>263</v>
      </c>
      <c r="G33" s="182" t="s">
        <v>261</v>
      </c>
      <c r="H33" s="182" t="s">
        <v>261</v>
      </c>
      <c r="I33" s="182" t="s">
        <v>261</v>
      </c>
      <c r="J33" s="182" t="s">
        <v>247</v>
      </c>
      <c r="K33" s="183">
        <v>10986.6</v>
      </c>
    </row>
    <row r="34" spans="1:11" ht="19.5" customHeight="1">
      <c r="A34" s="181" t="s">
        <v>264</v>
      </c>
      <c r="B34" s="182" t="s">
        <v>16</v>
      </c>
      <c r="C34" s="182" t="s">
        <v>100</v>
      </c>
      <c r="D34" s="182" t="s">
        <v>94</v>
      </c>
      <c r="E34" s="182" t="s">
        <v>7</v>
      </c>
      <c r="F34" s="182" t="s">
        <v>265</v>
      </c>
      <c r="G34" s="182" t="s">
        <v>261</v>
      </c>
      <c r="H34" s="182" t="s">
        <v>261</v>
      </c>
      <c r="I34" s="182" t="s">
        <v>261</v>
      </c>
      <c r="J34" s="182" t="s">
        <v>247</v>
      </c>
      <c r="K34" s="183">
        <v>244322.62</v>
      </c>
    </row>
    <row r="35" spans="1:11" ht="23.25" customHeight="1">
      <c r="A35" s="181" t="s">
        <v>264</v>
      </c>
      <c r="B35" s="182" t="s">
        <v>16</v>
      </c>
      <c r="C35" s="182" t="s">
        <v>100</v>
      </c>
      <c r="D35" s="182" t="s">
        <v>94</v>
      </c>
      <c r="E35" s="182" t="s">
        <v>7</v>
      </c>
      <c r="F35" s="182" t="s">
        <v>265</v>
      </c>
      <c r="G35" s="182" t="s">
        <v>261</v>
      </c>
      <c r="H35" s="182" t="s">
        <v>261</v>
      </c>
      <c r="I35" s="182" t="s">
        <v>267</v>
      </c>
      <c r="J35" s="182" t="s">
        <v>247</v>
      </c>
      <c r="K35" s="183">
        <v>715279.77</v>
      </c>
    </row>
    <row r="36" spans="1:11" ht="26.25" customHeight="1">
      <c r="A36" s="181" t="s">
        <v>264</v>
      </c>
      <c r="B36" s="182" t="s">
        <v>16</v>
      </c>
      <c r="C36" s="182" t="s">
        <v>100</v>
      </c>
      <c r="D36" s="182" t="s">
        <v>94</v>
      </c>
      <c r="E36" s="182" t="s">
        <v>7</v>
      </c>
      <c r="F36" s="182" t="s">
        <v>265</v>
      </c>
      <c r="G36" s="182" t="s">
        <v>394</v>
      </c>
      <c r="H36" s="182" t="s">
        <v>261</v>
      </c>
      <c r="I36" s="182" t="s">
        <v>261</v>
      </c>
      <c r="J36" s="182" t="s">
        <v>247</v>
      </c>
      <c r="K36" s="183">
        <v>60197.47</v>
      </c>
    </row>
    <row r="37" spans="1:11" ht="38.25" customHeight="1">
      <c r="A37" s="181" t="s">
        <v>268</v>
      </c>
      <c r="B37" s="182" t="s">
        <v>16</v>
      </c>
      <c r="C37" s="182" t="s">
        <v>100</v>
      </c>
      <c r="D37" s="182" t="s">
        <v>102</v>
      </c>
      <c r="E37" s="182" t="s">
        <v>7</v>
      </c>
      <c r="F37" s="182" t="s">
        <v>269</v>
      </c>
      <c r="G37" s="182" t="s">
        <v>261</v>
      </c>
      <c r="H37" s="182" t="s">
        <v>261</v>
      </c>
      <c r="I37" s="182" t="s">
        <v>261</v>
      </c>
      <c r="J37" s="182" t="s">
        <v>247</v>
      </c>
      <c r="K37" s="183">
        <v>50574.4</v>
      </c>
    </row>
    <row r="38" spans="1:11" ht="25.5" customHeight="1">
      <c r="A38" s="181" t="s">
        <v>272</v>
      </c>
      <c r="B38" s="182" t="s">
        <v>16</v>
      </c>
      <c r="C38" s="182" t="s">
        <v>100</v>
      </c>
      <c r="D38" s="182" t="s">
        <v>102</v>
      </c>
      <c r="E38" s="182" t="s">
        <v>7</v>
      </c>
      <c r="F38" s="182" t="s">
        <v>273</v>
      </c>
      <c r="G38" s="182" t="s">
        <v>261</v>
      </c>
      <c r="H38" s="182" t="s">
        <v>261</v>
      </c>
      <c r="I38" s="182" t="s">
        <v>261</v>
      </c>
      <c r="J38" s="182" t="s">
        <v>247</v>
      </c>
      <c r="K38" s="183">
        <v>220996.42</v>
      </c>
    </row>
    <row r="39" spans="1:11" ht="26.25" customHeight="1">
      <c r="A39" s="181" t="s">
        <v>272</v>
      </c>
      <c r="B39" s="182" t="s">
        <v>16</v>
      </c>
      <c r="C39" s="182" t="s">
        <v>100</v>
      </c>
      <c r="D39" s="182" t="s">
        <v>102</v>
      </c>
      <c r="E39" s="182" t="s">
        <v>7</v>
      </c>
      <c r="F39" s="182" t="s">
        <v>273</v>
      </c>
      <c r="G39" s="182" t="s">
        <v>261</v>
      </c>
      <c r="H39" s="182" t="s">
        <v>274</v>
      </c>
      <c r="I39" s="182" t="s">
        <v>261</v>
      </c>
      <c r="J39" s="182" t="s">
        <v>247</v>
      </c>
      <c r="K39" s="183">
        <v>42589.11</v>
      </c>
    </row>
    <row r="40" spans="1:11" ht="29.25" customHeight="1">
      <c r="A40" s="181" t="s">
        <v>272</v>
      </c>
      <c r="B40" s="182" t="s">
        <v>16</v>
      </c>
      <c r="C40" s="182" t="s">
        <v>100</v>
      </c>
      <c r="D40" s="182" t="s">
        <v>102</v>
      </c>
      <c r="E40" s="182" t="s">
        <v>7</v>
      </c>
      <c r="F40" s="182" t="s">
        <v>273</v>
      </c>
      <c r="G40" s="182" t="s">
        <v>394</v>
      </c>
      <c r="H40" s="182" t="s">
        <v>261</v>
      </c>
      <c r="I40" s="182" t="s">
        <v>261</v>
      </c>
      <c r="J40" s="182" t="s">
        <v>247</v>
      </c>
      <c r="K40" s="183">
        <v>82384.08</v>
      </c>
    </row>
    <row r="41" spans="1:11" ht="26.25" customHeight="1">
      <c r="A41" s="181" t="s">
        <v>272</v>
      </c>
      <c r="B41" s="182" t="s">
        <v>16</v>
      </c>
      <c r="C41" s="182" t="s">
        <v>100</v>
      </c>
      <c r="D41" s="182" t="s">
        <v>102</v>
      </c>
      <c r="E41" s="182" t="s">
        <v>7</v>
      </c>
      <c r="F41" s="182" t="s">
        <v>273</v>
      </c>
      <c r="G41" s="182" t="s">
        <v>394</v>
      </c>
      <c r="H41" s="182" t="s">
        <v>274</v>
      </c>
      <c r="I41" s="182" t="s">
        <v>261</v>
      </c>
      <c r="J41" s="182" t="s">
        <v>247</v>
      </c>
      <c r="K41" s="183">
        <v>6041.53</v>
      </c>
    </row>
    <row r="42" spans="1:11" ht="23.25" customHeight="1">
      <c r="A42" s="181" t="s">
        <v>275</v>
      </c>
      <c r="B42" s="182" t="s">
        <v>16</v>
      </c>
      <c r="C42" s="182" t="s">
        <v>100</v>
      </c>
      <c r="D42" s="182" t="s">
        <v>102</v>
      </c>
      <c r="E42" s="182" t="s">
        <v>7</v>
      </c>
      <c r="F42" s="182" t="s">
        <v>276</v>
      </c>
      <c r="G42" s="182" t="s">
        <v>261</v>
      </c>
      <c r="H42" s="182" t="s">
        <v>277</v>
      </c>
      <c r="I42" s="182" t="s">
        <v>261</v>
      </c>
      <c r="J42" s="182" t="s">
        <v>247</v>
      </c>
      <c r="K42" s="183">
        <v>954</v>
      </c>
    </row>
    <row r="43" spans="1:11" ht="19.5" customHeight="1">
      <c r="A43" s="181" t="s">
        <v>278</v>
      </c>
      <c r="B43" s="182" t="s">
        <v>16</v>
      </c>
      <c r="C43" s="182" t="s">
        <v>100</v>
      </c>
      <c r="D43" s="182" t="s">
        <v>102</v>
      </c>
      <c r="E43" s="182" t="s">
        <v>7</v>
      </c>
      <c r="F43" s="182" t="s">
        <v>279</v>
      </c>
      <c r="G43" s="182" t="s">
        <v>261</v>
      </c>
      <c r="H43" s="182" t="s">
        <v>261</v>
      </c>
      <c r="I43" s="182" t="s">
        <v>261</v>
      </c>
      <c r="J43" s="182" t="s">
        <v>247</v>
      </c>
      <c r="K43" s="183">
        <v>120835.07</v>
      </c>
    </row>
    <row r="44" spans="1:11" s="129" customFormat="1" ht="12.75">
      <c r="A44" s="181" t="s">
        <v>278</v>
      </c>
      <c r="B44" s="182" t="s">
        <v>16</v>
      </c>
      <c r="C44" s="182" t="s">
        <v>100</v>
      </c>
      <c r="D44" s="182" t="s">
        <v>102</v>
      </c>
      <c r="E44" s="182" t="s">
        <v>7</v>
      </c>
      <c r="F44" s="182" t="s">
        <v>279</v>
      </c>
      <c r="G44" s="182" t="s">
        <v>261</v>
      </c>
      <c r="H44" s="182" t="s">
        <v>261</v>
      </c>
      <c r="I44" s="182" t="s">
        <v>267</v>
      </c>
      <c r="J44" s="182" t="s">
        <v>247</v>
      </c>
      <c r="K44" s="183">
        <v>16452.98</v>
      </c>
    </row>
    <row r="45" spans="1:11" ht="12.75">
      <c r="A45" s="181" t="s">
        <v>278</v>
      </c>
      <c r="B45" s="182" t="s">
        <v>16</v>
      </c>
      <c r="C45" s="182" t="s">
        <v>100</v>
      </c>
      <c r="D45" s="182" t="s">
        <v>102</v>
      </c>
      <c r="E45" s="182" t="s">
        <v>7</v>
      </c>
      <c r="F45" s="182" t="s">
        <v>279</v>
      </c>
      <c r="G45" s="182" t="s">
        <v>395</v>
      </c>
      <c r="H45" s="182" t="s">
        <v>261</v>
      </c>
      <c r="I45" s="182" t="s">
        <v>261</v>
      </c>
      <c r="J45" s="182" t="s">
        <v>247</v>
      </c>
      <c r="K45" s="183">
        <v>7000</v>
      </c>
    </row>
    <row r="46" spans="1:11" ht="21" customHeight="1">
      <c r="A46" s="181" t="s">
        <v>278</v>
      </c>
      <c r="B46" s="182" t="s">
        <v>16</v>
      </c>
      <c r="C46" s="182" t="s">
        <v>100</v>
      </c>
      <c r="D46" s="182" t="s">
        <v>102</v>
      </c>
      <c r="E46" s="182" t="s">
        <v>7</v>
      </c>
      <c r="F46" s="182" t="s">
        <v>279</v>
      </c>
      <c r="G46" s="182" t="s">
        <v>394</v>
      </c>
      <c r="H46" s="182" t="s">
        <v>261</v>
      </c>
      <c r="I46" s="182" t="s">
        <v>261</v>
      </c>
      <c r="J46" s="182" t="s">
        <v>247</v>
      </c>
      <c r="K46" s="183">
        <v>2000</v>
      </c>
    </row>
    <row r="47" spans="1:11" ht="12.75">
      <c r="A47" s="181" t="s">
        <v>305</v>
      </c>
      <c r="B47" s="182" t="s">
        <v>16</v>
      </c>
      <c r="C47" s="182" t="s">
        <v>100</v>
      </c>
      <c r="D47" s="182" t="s">
        <v>102</v>
      </c>
      <c r="E47" s="182" t="s">
        <v>7</v>
      </c>
      <c r="F47" s="182" t="s">
        <v>306</v>
      </c>
      <c r="G47" s="182" t="s">
        <v>261</v>
      </c>
      <c r="H47" s="182" t="s">
        <v>261</v>
      </c>
      <c r="I47" s="182" t="s">
        <v>261</v>
      </c>
      <c r="J47" s="182" t="s">
        <v>247</v>
      </c>
      <c r="K47" s="183">
        <v>144923.04</v>
      </c>
    </row>
    <row r="48" spans="1:11" ht="12.75">
      <c r="A48" s="181" t="s">
        <v>280</v>
      </c>
      <c r="B48" s="182" t="s">
        <v>16</v>
      </c>
      <c r="C48" s="182" t="s">
        <v>100</v>
      </c>
      <c r="D48" s="182" t="s">
        <v>102</v>
      </c>
      <c r="E48" s="182" t="s">
        <v>7</v>
      </c>
      <c r="F48" s="182" t="s">
        <v>281</v>
      </c>
      <c r="G48" s="182" t="s">
        <v>261</v>
      </c>
      <c r="H48" s="182" t="s">
        <v>261</v>
      </c>
      <c r="I48" s="182" t="s">
        <v>261</v>
      </c>
      <c r="J48" s="182" t="s">
        <v>247</v>
      </c>
      <c r="K48" s="183">
        <v>46271</v>
      </c>
    </row>
    <row r="49" spans="1:11" ht="23.25" customHeight="1">
      <c r="A49" s="181" t="s">
        <v>280</v>
      </c>
      <c r="B49" s="182" t="s">
        <v>16</v>
      </c>
      <c r="C49" s="182" t="s">
        <v>100</v>
      </c>
      <c r="D49" s="182" t="s">
        <v>102</v>
      </c>
      <c r="E49" s="182" t="s">
        <v>7</v>
      </c>
      <c r="F49" s="182" t="s">
        <v>281</v>
      </c>
      <c r="G49" s="182" t="s">
        <v>394</v>
      </c>
      <c r="H49" s="182" t="s">
        <v>261</v>
      </c>
      <c r="I49" s="182" t="s">
        <v>261</v>
      </c>
      <c r="J49" s="182" t="s">
        <v>247</v>
      </c>
      <c r="K49" s="183">
        <v>806600</v>
      </c>
    </row>
    <row r="50" spans="1:11" ht="12.75">
      <c r="A50" s="181" t="s">
        <v>282</v>
      </c>
      <c r="B50" s="182" t="s">
        <v>16</v>
      </c>
      <c r="C50" s="182" t="s">
        <v>100</v>
      </c>
      <c r="D50" s="182" t="s">
        <v>102</v>
      </c>
      <c r="E50" s="182" t="s">
        <v>7</v>
      </c>
      <c r="F50" s="182" t="s">
        <v>283</v>
      </c>
      <c r="G50" s="182" t="s">
        <v>261</v>
      </c>
      <c r="H50" s="182" t="s">
        <v>284</v>
      </c>
      <c r="I50" s="182" t="s">
        <v>261</v>
      </c>
      <c r="J50" s="182" t="s">
        <v>247</v>
      </c>
      <c r="K50" s="183">
        <v>139000</v>
      </c>
    </row>
    <row r="51" spans="1:11" ht="12.75">
      <c r="A51" s="181" t="s">
        <v>282</v>
      </c>
      <c r="B51" s="182" t="s">
        <v>16</v>
      </c>
      <c r="C51" s="182" t="s">
        <v>100</v>
      </c>
      <c r="D51" s="182" t="s">
        <v>102</v>
      </c>
      <c r="E51" s="182" t="s">
        <v>7</v>
      </c>
      <c r="F51" s="182" t="s">
        <v>283</v>
      </c>
      <c r="G51" s="182" t="s">
        <v>261</v>
      </c>
      <c r="H51" s="182" t="s">
        <v>285</v>
      </c>
      <c r="I51" s="182" t="s">
        <v>261</v>
      </c>
      <c r="J51" s="182" t="s">
        <v>247</v>
      </c>
      <c r="K51" s="183">
        <v>10908</v>
      </c>
    </row>
    <row r="52" spans="1:11" ht="12.75">
      <c r="A52" s="181" t="s">
        <v>309</v>
      </c>
      <c r="B52" s="182" t="s">
        <v>16</v>
      </c>
      <c r="C52" s="182" t="s">
        <v>100</v>
      </c>
      <c r="D52" s="182" t="s">
        <v>104</v>
      </c>
      <c r="E52" s="182" t="s">
        <v>7</v>
      </c>
      <c r="F52" s="182" t="s">
        <v>310</v>
      </c>
      <c r="G52" s="182" t="s">
        <v>261</v>
      </c>
      <c r="H52" s="182" t="s">
        <v>261</v>
      </c>
      <c r="I52" s="182" t="s">
        <v>261</v>
      </c>
      <c r="J52" s="182" t="s">
        <v>247</v>
      </c>
      <c r="K52" s="183">
        <v>3356</v>
      </c>
    </row>
    <row r="53" spans="1:11" ht="22.5">
      <c r="A53" s="181" t="s">
        <v>317</v>
      </c>
      <c r="B53" s="182" t="s">
        <v>16</v>
      </c>
      <c r="C53" s="182" t="s">
        <v>100</v>
      </c>
      <c r="D53" s="182" t="s">
        <v>104</v>
      </c>
      <c r="E53" s="182" t="s">
        <v>7</v>
      </c>
      <c r="F53" s="182" t="s">
        <v>318</v>
      </c>
      <c r="G53" s="182" t="s">
        <v>261</v>
      </c>
      <c r="H53" s="182" t="s">
        <v>261</v>
      </c>
      <c r="I53" s="182" t="s">
        <v>261</v>
      </c>
      <c r="J53" s="182" t="s">
        <v>247</v>
      </c>
      <c r="K53" s="183">
        <v>339.19</v>
      </c>
    </row>
    <row r="54" spans="1:11" ht="12.75">
      <c r="A54" s="178" t="s">
        <v>71</v>
      </c>
      <c r="B54" s="179" t="s">
        <v>64</v>
      </c>
      <c r="C54" s="179"/>
      <c r="D54" s="179"/>
      <c r="E54" s="179"/>
      <c r="F54" s="179"/>
      <c r="G54" s="179"/>
      <c r="H54" s="179"/>
      <c r="I54" s="179"/>
      <c r="J54" s="179"/>
      <c r="K54" s="180">
        <v>333119.34</v>
      </c>
    </row>
    <row r="55" spans="1:11" ht="12.75">
      <c r="A55" s="178" t="s">
        <v>88</v>
      </c>
      <c r="B55" s="179" t="s">
        <v>64</v>
      </c>
      <c r="C55" s="179" t="s">
        <v>89</v>
      </c>
      <c r="D55" s="179"/>
      <c r="E55" s="179"/>
      <c r="F55" s="179"/>
      <c r="G55" s="179"/>
      <c r="H55" s="179"/>
      <c r="I55" s="179"/>
      <c r="J55" s="179"/>
      <c r="K55" s="180">
        <v>700</v>
      </c>
    </row>
    <row r="56" spans="1:11" ht="91.5" customHeight="1">
      <c r="A56" s="184" t="s">
        <v>312</v>
      </c>
      <c r="B56" s="179" t="s">
        <v>64</v>
      </c>
      <c r="C56" s="179" t="s">
        <v>224</v>
      </c>
      <c r="D56" s="179"/>
      <c r="E56" s="179"/>
      <c r="F56" s="179"/>
      <c r="G56" s="179"/>
      <c r="H56" s="179"/>
      <c r="I56" s="179"/>
      <c r="J56" s="179"/>
      <c r="K56" s="180">
        <v>700</v>
      </c>
    </row>
    <row r="57" spans="1:11" ht="12.75">
      <c r="A57" s="181" t="s">
        <v>282</v>
      </c>
      <c r="B57" s="182" t="s">
        <v>64</v>
      </c>
      <c r="C57" s="182" t="s">
        <v>224</v>
      </c>
      <c r="D57" s="182" t="s">
        <v>102</v>
      </c>
      <c r="E57" s="182" t="s">
        <v>7</v>
      </c>
      <c r="F57" s="182" t="s">
        <v>283</v>
      </c>
      <c r="G57" s="182" t="s">
        <v>261</v>
      </c>
      <c r="H57" s="182" t="s">
        <v>285</v>
      </c>
      <c r="I57" s="182" t="s">
        <v>261</v>
      </c>
      <c r="J57" s="182" t="s">
        <v>247</v>
      </c>
      <c r="K57" s="183">
        <v>700</v>
      </c>
    </row>
    <row r="58" spans="1:11" ht="21">
      <c r="A58" s="178" t="s">
        <v>313</v>
      </c>
      <c r="B58" s="179" t="s">
        <v>64</v>
      </c>
      <c r="C58" s="179" t="s">
        <v>314</v>
      </c>
      <c r="D58" s="179"/>
      <c r="E58" s="179"/>
      <c r="F58" s="179"/>
      <c r="G58" s="179"/>
      <c r="H58" s="179"/>
      <c r="I58" s="179"/>
      <c r="J58" s="179"/>
      <c r="K58" s="180">
        <v>332419.34</v>
      </c>
    </row>
    <row r="59" spans="1:11" ht="12.75">
      <c r="A59" s="178" t="s">
        <v>71</v>
      </c>
      <c r="B59" s="179" t="s">
        <v>64</v>
      </c>
      <c r="C59" s="179" t="s">
        <v>214</v>
      </c>
      <c r="D59" s="179"/>
      <c r="E59" s="179"/>
      <c r="F59" s="179"/>
      <c r="G59" s="179"/>
      <c r="H59" s="179"/>
      <c r="I59" s="179"/>
      <c r="J59" s="179"/>
      <c r="K59" s="180">
        <v>332419.34</v>
      </c>
    </row>
    <row r="60" spans="1:11" ht="12.75">
      <c r="A60" s="181" t="s">
        <v>309</v>
      </c>
      <c r="B60" s="182" t="s">
        <v>64</v>
      </c>
      <c r="C60" s="182" t="s">
        <v>214</v>
      </c>
      <c r="D60" s="182" t="s">
        <v>104</v>
      </c>
      <c r="E60" s="182" t="s">
        <v>7</v>
      </c>
      <c r="F60" s="182" t="s">
        <v>310</v>
      </c>
      <c r="G60" s="182" t="s">
        <v>261</v>
      </c>
      <c r="H60" s="182" t="s">
        <v>261</v>
      </c>
      <c r="I60" s="182" t="s">
        <v>261</v>
      </c>
      <c r="J60" s="182" t="s">
        <v>247</v>
      </c>
      <c r="K60" s="183">
        <v>332124</v>
      </c>
    </row>
    <row r="61" spans="1:11" ht="22.5">
      <c r="A61" s="181" t="s">
        <v>317</v>
      </c>
      <c r="B61" s="182" t="s">
        <v>64</v>
      </c>
      <c r="C61" s="182" t="s">
        <v>214</v>
      </c>
      <c r="D61" s="182" t="s">
        <v>104</v>
      </c>
      <c r="E61" s="182" t="s">
        <v>7</v>
      </c>
      <c r="F61" s="182" t="s">
        <v>318</v>
      </c>
      <c r="G61" s="182" t="s">
        <v>261</v>
      </c>
      <c r="H61" s="182" t="s">
        <v>261</v>
      </c>
      <c r="I61" s="182" t="s">
        <v>261</v>
      </c>
      <c r="J61" s="182" t="s">
        <v>247</v>
      </c>
      <c r="K61" s="183">
        <v>295.34</v>
      </c>
    </row>
    <row r="62" spans="1:11" ht="12.75">
      <c r="A62" s="178" t="s">
        <v>21</v>
      </c>
      <c r="B62" s="179" t="s">
        <v>22</v>
      </c>
      <c r="C62" s="179"/>
      <c r="D62" s="179"/>
      <c r="E62" s="179"/>
      <c r="F62" s="179"/>
      <c r="G62" s="179"/>
      <c r="H62" s="179"/>
      <c r="I62" s="179"/>
      <c r="J62" s="179"/>
      <c r="K62" s="180">
        <v>359400</v>
      </c>
    </row>
    <row r="63" spans="1:11" ht="21">
      <c r="A63" s="178" t="s">
        <v>23</v>
      </c>
      <c r="B63" s="179" t="s">
        <v>24</v>
      </c>
      <c r="C63" s="179"/>
      <c r="D63" s="179"/>
      <c r="E63" s="179"/>
      <c r="F63" s="179"/>
      <c r="G63" s="179"/>
      <c r="H63" s="179"/>
      <c r="I63" s="179"/>
      <c r="J63" s="179"/>
      <c r="K63" s="180">
        <v>359400</v>
      </c>
    </row>
    <row r="64" spans="1:11" ht="12.75">
      <c r="A64" s="178" t="s">
        <v>88</v>
      </c>
      <c r="B64" s="179" t="s">
        <v>24</v>
      </c>
      <c r="C64" s="179" t="s">
        <v>89</v>
      </c>
      <c r="D64" s="179"/>
      <c r="E64" s="179"/>
      <c r="F64" s="179"/>
      <c r="G64" s="179"/>
      <c r="H64" s="179"/>
      <c r="I64" s="179"/>
      <c r="J64" s="179"/>
      <c r="K64" s="180">
        <v>359400</v>
      </c>
    </row>
    <row r="65" spans="1:11" ht="31.5">
      <c r="A65" s="178" t="s">
        <v>116</v>
      </c>
      <c r="B65" s="179" t="s">
        <v>24</v>
      </c>
      <c r="C65" s="179" t="s">
        <v>223</v>
      </c>
      <c r="D65" s="179"/>
      <c r="E65" s="179"/>
      <c r="F65" s="179"/>
      <c r="G65" s="179"/>
      <c r="H65" s="179"/>
      <c r="I65" s="179"/>
      <c r="J65" s="179"/>
      <c r="K65" s="180">
        <v>359400</v>
      </c>
    </row>
    <row r="66" spans="1:11" ht="12.75">
      <c r="A66" s="181" t="s">
        <v>259</v>
      </c>
      <c r="B66" s="182" t="s">
        <v>24</v>
      </c>
      <c r="C66" s="182" t="s">
        <v>223</v>
      </c>
      <c r="D66" s="182" t="s">
        <v>94</v>
      </c>
      <c r="E66" s="182" t="s">
        <v>7</v>
      </c>
      <c r="F66" s="182" t="s">
        <v>260</v>
      </c>
      <c r="G66" s="182" t="s">
        <v>261</v>
      </c>
      <c r="H66" s="182" t="s">
        <v>261</v>
      </c>
      <c r="I66" s="182" t="s">
        <v>261</v>
      </c>
      <c r="J66" s="182" t="s">
        <v>247</v>
      </c>
      <c r="K66" s="183">
        <v>246487.83</v>
      </c>
    </row>
    <row r="67" spans="1:11" ht="21.75" customHeight="1">
      <c r="A67" s="181" t="s">
        <v>264</v>
      </c>
      <c r="B67" s="182" t="s">
        <v>24</v>
      </c>
      <c r="C67" s="182" t="s">
        <v>223</v>
      </c>
      <c r="D67" s="182" t="s">
        <v>94</v>
      </c>
      <c r="E67" s="182" t="s">
        <v>7</v>
      </c>
      <c r="F67" s="182" t="s">
        <v>265</v>
      </c>
      <c r="G67" s="182" t="s">
        <v>261</v>
      </c>
      <c r="H67" s="182" t="s">
        <v>261</v>
      </c>
      <c r="I67" s="182" t="s">
        <v>261</v>
      </c>
      <c r="J67" s="182" t="s">
        <v>247</v>
      </c>
      <c r="K67" s="183">
        <v>74438.12</v>
      </c>
    </row>
    <row r="68" spans="1:11" ht="12.75">
      <c r="A68" s="181" t="s">
        <v>280</v>
      </c>
      <c r="B68" s="182" t="s">
        <v>24</v>
      </c>
      <c r="C68" s="182" t="s">
        <v>223</v>
      </c>
      <c r="D68" s="182" t="s">
        <v>102</v>
      </c>
      <c r="E68" s="182" t="s">
        <v>7</v>
      </c>
      <c r="F68" s="182" t="s">
        <v>281</v>
      </c>
      <c r="G68" s="182" t="s">
        <v>261</v>
      </c>
      <c r="H68" s="182" t="s">
        <v>261</v>
      </c>
      <c r="I68" s="182" t="s">
        <v>261</v>
      </c>
      <c r="J68" s="182" t="s">
        <v>247</v>
      </c>
      <c r="K68" s="183">
        <v>33063</v>
      </c>
    </row>
    <row r="69" spans="1:11" ht="20.25" customHeight="1">
      <c r="A69" s="181" t="s">
        <v>282</v>
      </c>
      <c r="B69" s="182" t="s">
        <v>24</v>
      </c>
      <c r="C69" s="182" t="s">
        <v>223</v>
      </c>
      <c r="D69" s="182" t="s">
        <v>102</v>
      </c>
      <c r="E69" s="182" t="s">
        <v>7</v>
      </c>
      <c r="F69" s="182" t="s">
        <v>283</v>
      </c>
      <c r="G69" s="182" t="s">
        <v>261</v>
      </c>
      <c r="H69" s="182" t="s">
        <v>285</v>
      </c>
      <c r="I69" s="182" t="s">
        <v>261</v>
      </c>
      <c r="J69" s="182" t="s">
        <v>247</v>
      </c>
      <c r="K69" s="183">
        <v>5411.05</v>
      </c>
    </row>
    <row r="70" spans="1:11" ht="21">
      <c r="A70" s="178" t="s">
        <v>25</v>
      </c>
      <c r="B70" s="179" t="s">
        <v>26</v>
      </c>
      <c r="C70" s="179"/>
      <c r="D70" s="179"/>
      <c r="E70" s="179"/>
      <c r="F70" s="179"/>
      <c r="G70" s="179"/>
      <c r="H70" s="179"/>
      <c r="I70" s="179"/>
      <c r="J70" s="179"/>
      <c r="K70" s="180">
        <v>90492</v>
      </c>
    </row>
    <row r="71" spans="1:11" ht="12.75">
      <c r="A71" s="178" t="s">
        <v>28</v>
      </c>
      <c r="B71" s="179" t="s">
        <v>29</v>
      </c>
      <c r="C71" s="179"/>
      <c r="D71" s="179"/>
      <c r="E71" s="179"/>
      <c r="F71" s="179"/>
      <c r="G71" s="179"/>
      <c r="H71" s="179"/>
      <c r="I71" s="179"/>
      <c r="J71" s="179"/>
      <c r="K71" s="180">
        <v>90492</v>
      </c>
    </row>
    <row r="72" spans="1:11" ht="42">
      <c r="A72" s="178" t="s">
        <v>319</v>
      </c>
      <c r="B72" s="179" t="s">
        <v>29</v>
      </c>
      <c r="C72" s="179" t="s">
        <v>118</v>
      </c>
      <c r="D72" s="179"/>
      <c r="E72" s="179"/>
      <c r="F72" s="179"/>
      <c r="G72" s="179"/>
      <c r="H72" s="179"/>
      <c r="I72" s="179"/>
      <c r="J72" s="179"/>
      <c r="K72" s="180">
        <v>90492</v>
      </c>
    </row>
    <row r="73" spans="1:11" ht="42">
      <c r="A73" s="178" t="s">
        <v>320</v>
      </c>
      <c r="B73" s="179" t="s">
        <v>29</v>
      </c>
      <c r="C73" s="179" t="s">
        <v>321</v>
      </c>
      <c r="D73" s="179"/>
      <c r="E73" s="179"/>
      <c r="F73" s="179"/>
      <c r="G73" s="179"/>
      <c r="H73" s="179"/>
      <c r="I73" s="179"/>
      <c r="J73" s="179"/>
      <c r="K73" s="180">
        <v>90492</v>
      </c>
    </row>
    <row r="74" spans="1:11" ht="33.75" customHeight="1">
      <c r="A74" s="178" t="s">
        <v>91</v>
      </c>
      <c r="B74" s="179" t="s">
        <v>29</v>
      </c>
      <c r="C74" s="179" t="s">
        <v>176</v>
      </c>
      <c r="D74" s="179"/>
      <c r="E74" s="179"/>
      <c r="F74" s="179"/>
      <c r="G74" s="179"/>
      <c r="H74" s="179"/>
      <c r="I74" s="179"/>
      <c r="J74" s="179"/>
      <c r="K74" s="180">
        <v>90492</v>
      </c>
    </row>
    <row r="75" spans="1:11" ht="85.5" customHeight="1" hidden="1">
      <c r="A75" s="181" t="s">
        <v>278</v>
      </c>
      <c r="B75" s="182" t="s">
        <v>29</v>
      </c>
      <c r="C75" s="182" t="s">
        <v>176</v>
      </c>
      <c r="D75" s="182" t="s">
        <v>102</v>
      </c>
      <c r="E75" s="182" t="s">
        <v>7</v>
      </c>
      <c r="F75" s="182" t="s">
        <v>279</v>
      </c>
      <c r="G75" s="182" t="s">
        <v>261</v>
      </c>
      <c r="H75" s="182" t="s">
        <v>261</v>
      </c>
      <c r="I75" s="182" t="s">
        <v>261</v>
      </c>
      <c r="J75" s="182" t="s">
        <v>247</v>
      </c>
      <c r="K75" s="183">
        <v>8592</v>
      </c>
    </row>
    <row r="76" spans="1:11" ht="31.5" customHeight="1" hidden="1">
      <c r="A76" s="181" t="s">
        <v>280</v>
      </c>
      <c r="B76" s="182" t="s">
        <v>29</v>
      </c>
      <c r="C76" s="182" t="s">
        <v>176</v>
      </c>
      <c r="D76" s="182" t="s">
        <v>102</v>
      </c>
      <c r="E76" s="182" t="s">
        <v>7</v>
      </c>
      <c r="F76" s="182" t="s">
        <v>281</v>
      </c>
      <c r="G76" s="182" t="s">
        <v>261</v>
      </c>
      <c r="H76" s="182" t="s">
        <v>261</v>
      </c>
      <c r="I76" s="182" t="s">
        <v>261</v>
      </c>
      <c r="J76" s="182" t="s">
        <v>247</v>
      </c>
      <c r="K76" s="183">
        <v>81900</v>
      </c>
    </row>
    <row r="77" spans="1:11" ht="12.75">
      <c r="A77" s="178" t="s">
        <v>30</v>
      </c>
      <c r="B77" s="179" t="s">
        <v>31</v>
      </c>
      <c r="C77" s="179"/>
      <c r="D77" s="179"/>
      <c r="E77" s="179"/>
      <c r="F77" s="179"/>
      <c r="G77" s="179"/>
      <c r="H77" s="179"/>
      <c r="I77" s="179"/>
      <c r="J77" s="179"/>
      <c r="K77" s="180">
        <v>5668041.79</v>
      </c>
    </row>
    <row r="78" spans="1:11" ht="12.75">
      <c r="A78" s="178" t="s">
        <v>61</v>
      </c>
      <c r="B78" s="179" t="s">
        <v>32</v>
      </c>
      <c r="C78" s="179"/>
      <c r="D78" s="179"/>
      <c r="E78" s="179"/>
      <c r="F78" s="179"/>
      <c r="G78" s="179"/>
      <c r="H78" s="179"/>
      <c r="I78" s="179"/>
      <c r="J78" s="179"/>
      <c r="K78" s="180">
        <v>5458458.29</v>
      </c>
    </row>
    <row r="79" spans="1:11" ht="12.75">
      <c r="A79" s="178" t="s">
        <v>322</v>
      </c>
      <c r="B79" s="179" t="s">
        <v>32</v>
      </c>
      <c r="C79" s="179" t="s">
        <v>124</v>
      </c>
      <c r="D79" s="179"/>
      <c r="E79" s="179"/>
      <c r="F79" s="179"/>
      <c r="G79" s="179"/>
      <c r="H79" s="179"/>
      <c r="I79" s="179"/>
      <c r="J79" s="179"/>
      <c r="K79" s="180">
        <v>4856458.29</v>
      </c>
    </row>
    <row r="80" spans="1:11" ht="42">
      <c r="A80" s="178" t="s">
        <v>323</v>
      </c>
      <c r="B80" s="179" t="s">
        <v>32</v>
      </c>
      <c r="C80" s="179" t="s">
        <v>324</v>
      </c>
      <c r="D80" s="179"/>
      <c r="E80" s="179"/>
      <c r="F80" s="179"/>
      <c r="G80" s="179"/>
      <c r="H80" s="179"/>
      <c r="I80" s="179"/>
      <c r="J80" s="179"/>
      <c r="K80" s="180">
        <v>4530235.14</v>
      </c>
    </row>
    <row r="81" spans="1:11" ht="63">
      <c r="A81" s="178" t="s">
        <v>91</v>
      </c>
      <c r="B81" s="179" t="s">
        <v>32</v>
      </c>
      <c r="C81" s="179" t="s">
        <v>178</v>
      </c>
      <c r="D81" s="179"/>
      <c r="E81" s="179"/>
      <c r="F81" s="179"/>
      <c r="G81" s="179"/>
      <c r="H81" s="179"/>
      <c r="I81" s="179"/>
      <c r="J81" s="179"/>
      <c r="K81" s="180">
        <v>4530235.14</v>
      </c>
    </row>
    <row r="82" spans="1:11" ht="12.75">
      <c r="A82" s="181" t="s">
        <v>272</v>
      </c>
      <c r="B82" s="182" t="s">
        <v>32</v>
      </c>
      <c r="C82" s="182" t="s">
        <v>178</v>
      </c>
      <c r="D82" s="182" t="s">
        <v>102</v>
      </c>
      <c r="E82" s="182" t="s">
        <v>7</v>
      </c>
      <c r="F82" s="182" t="s">
        <v>273</v>
      </c>
      <c r="G82" s="182" t="s">
        <v>261</v>
      </c>
      <c r="H82" s="182" t="s">
        <v>274</v>
      </c>
      <c r="I82" s="182" t="s">
        <v>286</v>
      </c>
      <c r="J82" s="182" t="s">
        <v>247</v>
      </c>
      <c r="K82" s="183">
        <v>482000</v>
      </c>
    </row>
    <row r="83" spans="1:11" ht="12.75">
      <c r="A83" s="181" t="s">
        <v>275</v>
      </c>
      <c r="B83" s="182" t="s">
        <v>32</v>
      </c>
      <c r="C83" s="182" t="s">
        <v>178</v>
      </c>
      <c r="D83" s="182" t="s">
        <v>102</v>
      </c>
      <c r="E83" s="182" t="s">
        <v>7</v>
      </c>
      <c r="F83" s="182" t="s">
        <v>276</v>
      </c>
      <c r="G83" s="182" t="s">
        <v>261</v>
      </c>
      <c r="H83" s="182" t="s">
        <v>261</v>
      </c>
      <c r="I83" s="182" t="s">
        <v>286</v>
      </c>
      <c r="J83" s="182" t="s">
        <v>247</v>
      </c>
      <c r="K83" s="183">
        <v>691657.09</v>
      </c>
    </row>
    <row r="84" spans="1:11" ht="12.75">
      <c r="A84" s="181" t="s">
        <v>275</v>
      </c>
      <c r="B84" s="182" t="s">
        <v>32</v>
      </c>
      <c r="C84" s="182" t="s">
        <v>178</v>
      </c>
      <c r="D84" s="182" t="s">
        <v>102</v>
      </c>
      <c r="E84" s="182" t="s">
        <v>7</v>
      </c>
      <c r="F84" s="182" t="s">
        <v>276</v>
      </c>
      <c r="G84" s="182" t="s">
        <v>261</v>
      </c>
      <c r="H84" s="182" t="s">
        <v>277</v>
      </c>
      <c r="I84" s="182" t="s">
        <v>286</v>
      </c>
      <c r="J84" s="182" t="s">
        <v>247</v>
      </c>
      <c r="K84" s="183">
        <v>2342779.21</v>
      </c>
    </row>
    <row r="85" spans="1:11" ht="12.75">
      <c r="A85" s="181" t="s">
        <v>275</v>
      </c>
      <c r="B85" s="182" t="s">
        <v>32</v>
      </c>
      <c r="C85" s="182" t="s">
        <v>178</v>
      </c>
      <c r="D85" s="182" t="s">
        <v>102</v>
      </c>
      <c r="E85" s="182" t="s">
        <v>7</v>
      </c>
      <c r="F85" s="182" t="s">
        <v>276</v>
      </c>
      <c r="G85" s="182" t="s">
        <v>261</v>
      </c>
      <c r="H85" s="182" t="s">
        <v>277</v>
      </c>
      <c r="I85" s="182" t="s">
        <v>267</v>
      </c>
      <c r="J85" s="182" t="s">
        <v>247</v>
      </c>
      <c r="K85" s="183">
        <v>441647.27</v>
      </c>
    </row>
    <row r="86" spans="1:11" ht="12.75">
      <c r="A86" s="181" t="s">
        <v>278</v>
      </c>
      <c r="B86" s="182" t="s">
        <v>32</v>
      </c>
      <c r="C86" s="182" t="s">
        <v>178</v>
      </c>
      <c r="D86" s="182" t="s">
        <v>102</v>
      </c>
      <c r="E86" s="182" t="s">
        <v>7</v>
      </c>
      <c r="F86" s="182" t="s">
        <v>279</v>
      </c>
      <c r="G86" s="182" t="s">
        <v>261</v>
      </c>
      <c r="H86" s="182" t="s">
        <v>261</v>
      </c>
      <c r="I86" s="182" t="s">
        <v>286</v>
      </c>
      <c r="J86" s="182" t="s">
        <v>247</v>
      </c>
      <c r="K86" s="183">
        <v>169914.32</v>
      </c>
    </row>
    <row r="87" spans="1:11" ht="12.75">
      <c r="A87" s="181" t="s">
        <v>280</v>
      </c>
      <c r="B87" s="182" t="s">
        <v>32</v>
      </c>
      <c r="C87" s="182" t="s">
        <v>178</v>
      </c>
      <c r="D87" s="182" t="s">
        <v>102</v>
      </c>
      <c r="E87" s="182" t="s">
        <v>7</v>
      </c>
      <c r="F87" s="182" t="s">
        <v>281</v>
      </c>
      <c r="G87" s="182" t="s">
        <v>261</v>
      </c>
      <c r="H87" s="182" t="s">
        <v>261</v>
      </c>
      <c r="I87" s="182" t="s">
        <v>286</v>
      </c>
      <c r="J87" s="182" t="s">
        <v>247</v>
      </c>
      <c r="K87" s="183">
        <v>168000</v>
      </c>
    </row>
    <row r="88" spans="1:11" ht="12.75">
      <c r="A88" s="181" t="s">
        <v>280</v>
      </c>
      <c r="B88" s="182" t="s">
        <v>32</v>
      </c>
      <c r="C88" s="182" t="s">
        <v>178</v>
      </c>
      <c r="D88" s="182" t="s">
        <v>102</v>
      </c>
      <c r="E88" s="182" t="s">
        <v>7</v>
      </c>
      <c r="F88" s="182" t="s">
        <v>281</v>
      </c>
      <c r="G88" s="182" t="s">
        <v>261</v>
      </c>
      <c r="H88" s="182" t="s">
        <v>285</v>
      </c>
      <c r="I88" s="182" t="s">
        <v>267</v>
      </c>
      <c r="J88" s="182" t="s">
        <v>247</v>
      </c>
      <c r="K88" s="183">
        <v>78400</v>
      </c>
    </row>
    <row r="89" spans="1:11" ht="22.5" customHeight="1">
      <c r="A89" s="181" t="s">
        <v>282</v>
      </c>
      <c r="B89" s="182" t="s">
        <v>32</v>
      </c>
      <c r="C89" s="182" t="s">
        <v>178</v>
      </c>
      <c r="D89" s="182" t="s">
        <v>102</v>
      </c>
      <c r="E89" s="182" t="s">
        <v>7</v>
      </c>
      <c r="F89" s="182" t="s">
        <v>283</v>
      </c>
      <c r="G89" s="182" t="s">
        <v>261</v>
      </c>
      <c r="H89" s="182" t="s">
        <v>285</v>
      </c>
      <c r="I89" s="182" t="s">
        <v>286</v>
      </c>
      <c r="J89" s="182" t="s">
        <v>247</v>
      </c>
      <c r="K89" s="183">
        <v>135760.85</v>
      </c>
    </row>
    <row r="90" spans="1:11" ht="12.75">
      <c r="A90" s="181" t="s">
        <v>282</v>
      </c>
      <c r="B90" s="182" t="s">
        <v>32</v>
      </c>
      <c r="C90" s="182" t="s">
        <v>178</v>
      </c>
      <c r="D90" s="182" t="s">
        <v>102</v>
      </c>
      <c r="E90" s="182" t="s">
        <v>7</v>
      </c>
      <c r="F90" s="182" t="s">
        <v>283</v>
      </c>
      <c r="G90" s="182" t="s">
        <v>261</v>
      </c>
      <c r="H90" s="182" t="s">
        <v>285</v>
      </c>
      <c r="I90" s="182" t="s">
        <v>267</v>
      </c>
      <c r="J90" s="182" t="s">
        <v>247</v>
      </c>
      <c r="K90" s="183">
        <v>20076.4</v>
      </c>
    </row>
    <row r="91" spans="1:11" ht="63">
      <c r="A91" s="178" t="s">
        <v>325</v>
      </c>
      <c r="B91" s="179" t="s">
        <v>32</v>
      </c>
      <c r="C91" s="179" t="s">
        <v>326</v>
      </c>
      <c r="D91" s="179"/>
      <c r="E91" s="179"/>
      <c r="F91" s="179"/>
      <c r="G91" s="179"/>
      <c r="H91" s="179"/>
      <c r="I91" s="179"/>
      <c r="J91" s="179"/>
      <c r="K91" s="180">
        <v>326223.15</v>
      </c>
    </row>
    <row r="92" spans="1:11" ht="63">
      <c r="A92" s="178" t="s">
        <v>91</v>
      </c>
      <c r="B92" s="179" t="s">
        <v>32</v>
      </c>
      <c r="C92" s="179" t="s">
        <v>180</v>
      </c>
      <c r="D92" s="179"/>
      <c r="E92" s="179"/>
      <c r="F92" s="179"/>
      <c r="G92" s="179"/>
      <c r="H92" s="179"/>
      <c r="I92" s="179"/>
      <c r="J92" s="179"/>
      <c r="K92" s="180">
        <v>326223.15</v>
      </c>
    </row>
    <row r="93" spans="1:11" ht="12.75">
      <c r="A93" s="181" t="s">
        <v>275</v>
      </c>
      <c r="B93" s="182" t="s">
        <v>32</v>
      </c>
      <c r="C93" s="182" t="s">
        <v>180</v>
      </c>
      <c r="D93" s="182" t="s">
        <v>102</v>
      </c>
      <c r="E93" s="182" t="s">
        <v>7</v>
      </c>
      <c r="F93" s="182" t="s">
        <v>276</v>
      </c>
      <c r="G93" s="182" t="s">
        <v>261</v>
      </c>
      <c r="H93" s="182" t="s">
        <v>277</v>
      </c>
      <c r="I93" s="182" t="s">
        <v>286</v>
      </c>
      <c r="J93" s="182" t="s">
        <v>247</v>
      </c>
      <c r="K93" s="183">
        <v>326223.15</v>
      </c>
    </row>
    <row r="94" spans="1:11" ht="63">
      <c r="A94" s="178" t="s">
        <v>311</v>
      </c>
      <c r="B94" s="179" t="s">
        <v>32</v>
      </c>
      <c r="C94" s="179" t="s">
        <v>380</v>
      </c>
      <c r="D94" s="179"/>
      <c r="E94" s="179"/>
      <c r="F94" s="179"/>
      <c r="G94" s="179"/>
      <c r="H94" s="179"/>
      <c r="I94" s="179"/>
      <c r="J94" s="179"/>
      <c r="K94" s="180">
        <v>602000</v>
      </c>
    </row>
    <row r="95" spans="1:11" ht="12.75">
      <c r="A95" s="181" t="s">
        <v>275</v>
      </c>
      <c r="B95" s="182" t="s">
        <v>32</v>
      </c>
      <c r="C95" s="182" t="s">
        <v>380</v>
      </c>
      <c r="D95" s="182" t="s">
        <v>102</v>
      </c>
      <c r="E95" s="182" t="s">
        <v>7</v>
      </c>
      <c r="F95" s="182" t="s">
        <v>276</v>
      </c>
      <c r="G95" s="182" t="s">
        <v>261</v>
      </c>
      <c r="H95" s="182" t="s">
        <v>277</v>
      </c>
      <c r="I95" s="182" t="s">
        <v>261</v>
      </c>
      <c r="J95" s="182" t="s">
        <v>247</v>
      </c>
      <c r="K95" s="183">
        <v>602000</v>
      </c>
    </row>
    <row r="96" spans="1:11" ht="21">
      <c r="A96" s="178" t="s">
        <v>73</v>
      </c>
      <c r="B96" s="179" t="s">
        <v>63</v>
      </c>
      <c r="C96" s="179"/>
      <c r="D96" s="179"/>
      <c r="E96" s="179"/>
      <c r="F96" s="179"/>
      <c r="G96" s="179"/>
      <c r="H96" s="179"/>
      <c r="I96" s="179"/>
      <c r="J96" s="179"/>
      <c r="K96" s="180">
        <v>209583.5</v>
      </c>
    </row>
    <row r="97" spans="1:11" ht="12.75">
      <c r="A97" s="178" t="s">
        <v>322</v>
      </c>
      <c r="B97" s="179" t="s">
        <v>63</v>
      </c>
      <c r="C97" s="179" t="s">
        <v>124</v>
      </c>
      <c r="D97" s="179"/>
      <c r="E97" s="179"/>
      <c r="F97" s="179"/>
      <c r="G97" s="179"/>
      <c r="H97" s="179"/>
      <c r="I97" s="179"/>
      <c r="J97" s="179"/>
      <c r="K97" s="180">
        <v>209583.5</v>
      </c>
    </row>
    <row r="98" spans="1:11" ht="21">
      <c r="A98" s="178" t="s">
        <v>327</v>
      </c>
      <c r="B98" s="179" t="s">
        <v>63</v>
      </c>
      <c r="C98" s="179" t="s">
        <v>328</v>
      </c>
      <c r="D98" s="179"/>
      <c r="E98" s="179"/>
      <c r="F98" s="179"/>
      <c r="G98" s="179"/>
      <c r="H98" s="179"/>
      <c r="I98" s="179"/>
      <c r="J98" s="179"/>
      <c r="K98" s="180">
        <v>209583.5</v>
      </c>
    </row>
    <row r="99" spans="1:11" ht="63">
      <c r="A99" s="178" t="s">
        <v>91</v>
      </c>
      <c r="B99" s="179" t="s">
        <v>63</v>
      </c>
      <c r="C99" s="179" t="s">
        <v>182</v>
      </c>
      <c r="D99" s="179"/>
      <c r="E99" s="179"/>
      <c r="F99" s="179"/>
      <c r="G99" s="179"/>
      <c r="H99" s="179"/>
      <c r="I99" s="179"/>
      <c r="J99" s="179"/>
      <c r="K99" s="180">
        <v>209583.5</v>
      </c>
    </row>
    <row r="100" spans="1:11" ht="12.75">
      <c r="A100" s="181" t="s">
        <v>278</v>
      </c>
      <c r="B100" s="182" t="s">
        <v>63</v>
      </c>
      <c r="C100" s="182" t="s">
        <v>182</v>
      </c>
      <c r="D100" s="182" t="s">
        <v>102</v>
      </c>
      <c r="E100" s="182" t="s">
        <v>7</v>
      </c>
      <c r="F100" s="182" t="s">
        <v>279</v>
      </c>
      <c r="G100" s="182" t="s">
        <v>261</v>
      </c>
      <c r="H100" s="182" t="s">
        <v>261</v>
      </c>
      <c r="I100" s="182" t="s">
        <v>261</v>
      </c>
      <c r="J100" s="182" t="s">
        <v>247</v>
      </c>
      <c r="K100" s="183">
        <v>69787.5</v>
      </c>
    </row>
    <row r="101" spans="1:11" ht="12.75">
      <c r="A101" s="181" t="s">
        <v>278</v>
      </c>
      <c r="B101" s="182" t="s">
        <v>63</v>
      </c>
      <c r="C101" s="182" t="s">
        <v>182</v>
      </c>
      <c r="D101" s="182" t="s">
        <v>102</v>
      </c>
      <c r="E101" s="182" t="s">
        <v>7</v>
      </c>
      <c r="F101" s="182" t="s">
        <v>279</v>
      </c>
      <c r="G101" s="182" t="s">
        <v>261</v>
      </c>
      <c r="H101" s="182" t="s">
        <v>261</v>
      </c>
      <c r="I101" s="182" t="s">
        <v>267</v>
      </c>
      <c r="J101" s="182" t="s">
        <v>247</v>
      </c>
      <c r="K101" s="183">
        <v>139796</v>
      </c>
    </row>
    <row r="102" spans="1:11" ht="12.75">
      <c r="A102" s="178" t="s">
        <v>33</v>
      </c>
      <c r="B102" s="179" t="s">
        <v>34</v>
      </c>
      <c r="C102" s="179"/>
      <c r="D102" s="179"/>
      <c r="E102" s="179"/>
      <c r="F102" s="179"/>
      <c r="G102" s="179"/>
      <c r="H102" s="179"/>
      <c r="I102" s="179"/>
      <c r="J102" s="179"/>
      <c r="K102" s="180">
        <v>7508866.38</v>
      </c>
    </row>
    <row r="103" spans="1:11" ht="28.5" customHeight="1" hidden="1">
      <c r="A103" s="178" t="s">
        <v>74</v>
      </c>
      <c r="B103" s="179" t="s">
        <v>75</v>
      </c>
      <c r="C103" s="179"/>
      <c r="D103" s="179"/>
      <c r="E103" s="179"/>
      <c r="F103" s="179"/>
      <c r="G103" s="179"/>
      <c r="H103" s="179"/>
      <c r="I103" s="179"/>
      <c r="J103" s="179"/>
      <c r="K103" s="180">
        <v>242360.67</v>
      </c>
    </row>
    <row r="104" spans="1:11" ht="29.25" customHeight="1" hidden="1">
      <c r="A104" s="178" t="s">
        <v>329</v>
      </c>
      <c r="B104" s="179" t="s">
        <v>75</v>
      </c>
      <c r="C104" s="179" t="s">
        <v>132</v>
      </c>
      <c r="D104" s="179"/>
      <c r="E104" s="179"/>
      <c r="F104" s="179"/>
      <c r="G104" s="179"/>
      <c r="H104" s="179"/>
      <c r="I104" s="179"/>
      <c r="J104" s="179"/>
      <c r="K104" s="180">
        <v>242360.67</v>
      </c>
    </row>
    <row r="105" spans="1:11" ht="21">
      <c r="A105" s="178" t="s">
        <v>330</v>
      </c>
      <c r="B105" s="179" t="s">
        <v>75</v>
      </c>
      <c r="C105" s="179" t="s">
        <v>331</v>
      </c>
      <c r="D105" s="179"/>
      <c r="E105" s="179"/>
      <c r="F105" s="179"/>
      <c r="G105" s="179"/>
      <c r="H105" s="179"/>
      <c r="I105" s="179"/>
      <c r="J105" s="179"/>
      <c r="K105" s="180">
        <v>242360.67</v>
      </c>
    </row>
    <row r="106" spans="1:11" ht="63">
      <c r="A106" s="178" t="s">
        <v>91</v>
      </c>
      <c r="B106" s="179" t="s">
        <v>75</v>
      </c>
      <c r="C106" s="179" t="s">
        <v>174</v>
      </c>
      <c r="D106" s="179"/>
      <c r="E106" s="179"/>
      <c r="F106" s="179"/>
      <c r="G106" s="179"/>
      <c r="H106" s="179"/>
      <c r="I106" s="179"/>
      <c r="J106" s="179"/>
      <c r="K106" s="180">
        <v>242360.67</v>
      </c>
    </row>
    <row r="107" spans="1:11" s="123" customFormat="1" ht="12.75">
      <c r="A107" s="181" t="s">
        <v>278</v>
      </c>
      <c r="B107" s="182" t="s">
        <v>75</v>
      </c>
      <c r="C107" s="182" t="s">
        <v>174</v>
      </c>
      <c r="D107" s="182" t="s">
        <v>102</v>
      </c>
      <c r="E107" s="182" t="s">
        <v>7</v>
      </c>
      <c r="F107" s="182" t="s">
        <v>279</v>
      </c>
      <c r="G107" s="182" t="s">
        <v>261</v>
      </c>
      <c r="H107" s="182" t="s">
        <v>277</v>
      </c>
      <c r="I107" s="182" t="s">
        <v>261</v>
      </c>
      <c r="J107" s="182" t="s">
        <v>247</v>
      </c>
      <c r="K107" s="183">
        <v>242360.67</v>
      </c>
    </row>
    <row r="108" spans="1:11" ht="12.75">
      <c r="A108" s="178" t="s">
        <v>76</v>
      </c>
      <c r="B108" s="179" t="s">
        <v>35</v>
      </c>
      <c r="C108" s="179"/>
      <c r="D108" s="179"/>
      <c r="E108" s="179"/>
      <c r="F108" s="179"/>
      <c r="G108" s="179"/>
      <c r="H108" s="179"/>
      <c r="I108" s="179"/>
      <c r="J108" s="179"/>
      <c r="K108" s="180">
        <v>4971598.65</v>
      </c>
    </row>
    <row r="109" spans="1:11" ht="21">
      <c r="A109" s="178" t="s">
        <v>329</v>
      </c>
      <c r="B109" s="179" t="s">
        <v>35</v>
      </c>
      <c r="C109" s="179" t="s">
        <v>132</v>
      </c>
      <c r="D109" s="179"/>
      <c r="E109" s="179"/>
      <c r="F109" s="179"/>
      <c r="G109" s="179"/>
      <c r="H109" s="179"/>
      <c r="I109" s="179"/>
      <c r="J109" s="179"/>
      <c r="K109" s="180">
        <v>4971598.65</v>
      </c>
    </row>
    <row r="110" spans="1:11" ht="21">
      <c r="A110" s="178" t="s">
        <v>332</v>
      </c>
      <c r="B110" s="179" t="s">
        <v>35</v>
      </c>
      <c r="C110" s="179" t="s">
        <v>333</v>
      </c>
      <c r="D110" s="179"/>
      <c r="E110" s="179"/>
      <c r="F110" s="179"/>
      <c r="G110" s="179"/>
      <c r="H110" s="179"/>
      <c r="I110" s="179"/>
      <c r="J110" s="179"/>
      <c r="K110" s="180">
        <v>1048821.55</v>
      </c>
    </row>
    <row r="111" spans="1:11" ht="63">
      <c r="A111" s="178" t="s">
        <v>91</v>
      </c>
      <c r="B111" s="179" t="s">
        <v>35</v>
      </c>
      <c r="C111" s="179" t="s">
        <v>184</v>
      </c>
      <c r="D111" s="179"/>
      <c r="E111" s="179"/>
      <c r="F111" s="179"/>
      <c r="G111" s="179"/>
      <c r="H111" s="179"/>
      <c r="I111" s="179"/>
      <c r="J111" s="179"/>
      <c r="K111" s="180">
        <v>1048821.55</v>
      </c>
    </row>
    <row r="112" spans="1:11" s="130" customFormat="1" ht="22.5" customHeight="1">
      <c r="A112" s="181" t="s">
        <v>272</v>
      </c>
      <c r="B112" s="182" t="s">
        <v>35</v>
      </c>
      <c r="C112" s="182" t="s">
        <v>184</v>
      </c>
      <c r="D112" s="182" t="s">
        <v>102</v>
      </c>
      <c r="E112" s="182" t="s">
        <v>7</v>
      </c>
      <c r="F112" s="182" t="s">
        <v>273</v>
      </c>
      <c r="G112" s="182" t="s">
        <v>261</v>
      </c>
      <c r="H112" s="182" t="s">
        <v>274</v>
      </c>
      <c r="I112" s="182" t="s">
        <v>261</v>
      </c>
      <c r="J112" s="182" t="s">
        <v>247</v>
      </c>
      <c r="K112" s="183">
        <v>417487.67</v>
      </c>
    </row>
    <row r="113" spans="1:11" ht="31.5" customHeight="1">
      <c r="A113" s="181" t="s">
        <v>272</v>
      </c>
      <c r="B113" s="182" t="s">
        <v>35</v>
      </c>
      <c r="C113" s="182" t="s">
        <v>184</v>
      </c>
      <c r="D113" s="182" t="s">
        <v>102</v>
      </c>
      <c r="E113" s="182" t="s">
        <v>7</v>
      </c>
      <c r="F113" s="182" t="s">
        <v>273</v>
      </c>
      <c r="G113" s="182" t="s">
        <v>261</v>
      </c>
      <c r="H113" s="182" t="s">
        <v>274</v>
      </c>
      <c r="I113" s="182" t="s">
        <v>267</v>
      </c>
      <c r="J113" s="182" t="s">
        <v>247</v>
      </c>
      <c r="K113" s="183">
        <v>65634.44</v>
      </c>
    </row>
    <row r="114" spans="1:11" ht="12.75">
      <c r="A114" s="181" t="s">
        <v>272</v>
      </c>
      <c r="B114" s="182" t="s">
        <v>35</v>
      </c>
      <c r="C114" s="182" t="s">
        <v>184</v>
      </c>
      <c r="D114" s="182" t="s">
        <v>102</v>
      </c>
      <c r="E114" s="182" t="s">
        <v>7</v>
      </c>
      <c r="F114" s="182" t="s">
        <v>273</v>
      </c>
      <c r="G114" s="182" t="s">
        <v>394</v>
      </c>
      <c r="H114" s="182" t="s">
        <v>274</v>
      </c>
      <c r="I114" s="182" t="s">
        <v>261</v>
      </c>
      <c r="J114" s="182" t="s">
        <v>247</v>
      </c>
      <c r="K114" s="183">
        <v>106540.23</v>
      </c>
    </row>
    <row r="115" spans="1:11" ht="19.5" customHeight="1">
      <c r="A115" s="181" t="s">
        <v>275</v>
      </c>
      <c r="B115" s="182" t="s">
        <v>35</v>
      </c>
      <c r="C115" s="182" t="s">
        <v>184</v>
      </c>
      <c r="D115" s="182" t="s">
        <v>102</v>
      </c>
      <c r="E115" s="182" t="s">
        <v>7</v>
      </c>
      <c r="F115" s="182" t="s">
        <v>276</v>
      </c>
      <c r="G115" s="182" t="s">
        <v>261</v>
      </c>
      <c r="H115" s="182" t="s">
        <v>277</v>
      </c>
      <c r="I115" s="182" t="s">
        <v>261</v>
      </c>
      <c r="J115" s="182" t="s">
        <v>247</v>
      </c>
      <c r="K115" s="183">
        <v>81213</v>
      </c>
    </row>
    <row r="116" spans="1:11" ht="12.75">
      <c r="A116" s="181" t="s">
        <v>275</v>
      </c>
      <c r="B116" s="182" t="s">
        <v>35</v>
      </c>
      <c r="C116" s="182" t="s">
        <v>184</v>
      </c>
      <c r="D116" s="182" t="s">
        <v>102</v>
      </c>
      <c r="E116" s="182" t="s">
        <v>7</v>
      </c>
      <c r="F116" s="182" t="s">
        <v>276</v>
      </c>
      <c r="G116" s="182" t="s">
        <v>394</v>
      </c>
      <c r="H116" s="182" t="s">
        <v>277</v>
      </c>
      <c r="I116" s="182" t="s">
        <v>261</v>
      </c>
      <c r="J116" s="182" t="s">
        <v>247</v>
      </c>
      <c r="K116" s="183">
        <v>101754.07</v>
      </c>
    </row>
    <row r="117" spans="1:11" ht="12.75">
      <c r="A117" s="181" t="s">
        <v>278</v>
      </c>
      <c r="B117" s="182" t="s">
        <v>35</v>
      </c>
      <c r="C117" s="182" t="s">
        <v>184</v>
      </c>
      <c r="D117" s="182" t="s">
        <v>102</v>
      </c>
      <c r="E117" s="182" t="s">
        <v>7</v>
      </c>
      <c r="F117" s="182" t="s">
        <v>279</v>
      </c>
      <c r="G117" s="182" t="s">
        <v>261</v>
      </c>
      <c r="H117" s="182" t="s">
        <v>261</v>
      </c>
      <c r="I117" s="182" t="s">
        <v>261</v>
      </c>
      <c r="J117" s="182" t="s">
        <v>247</v>
      </c>
      <c r="K117" s="183">
        <v>188192.14</v>
      </c>
    </row>
    <row r="118" spans="1:11" ht="12.75">
      <c r="A118" s="181" t="s">
        <v>278</v>
      </c>
      <c r="B118" s="182" t="s">
        <v>35</v>
      </c>
      <c r="C118" s="182" t="s">
        <v>184</v>
      </c>
      <c r="D118" s="182" t="s">
        <v>102</v>
      </c>
      <c r="E118" s="182" t="s">
        <v>7</v>
      </c>
      <c r="F118" s="182" t="s">
        <v>279</v>
      </c>
      <c r="G118" s="182" t="s">
        <v>394</v>
      </c>
      <c r="H118" s="182" t="s">
        <v>261</v>
      </c>
      <c r="I118" s="182" t="s">
        <v>261</v>
      </c>
      <c r="J118" s="182" t="s">
        <v>247</v>
      </c>
      <c r="K118" s="183">
        <v>88000</v>
      </c>
    </row>
    <row r="119" spans="1:11" ht="21">
      <c r="A119" s="178" t="s">
        <v>334</v>
      </c>
      <c r="B119" s="179" t="s">
        <v>35</v>
      </c>
      <c r="C119" s="179" t="s">
        <v>335</v>
      </c>
      <c r="D119" s="179"/>
      <c r="E119" s="179"/>
      <c r="F119" s="179"/>
      <c r="G119" s="179"/>
      <c r="H119" s="179"/>
      <c r="I119" s="179"/>
      <c r="J119" s="179"/>
      <c r="K119" s="180">
        <v>3922777.1</v>
      </c>
    </row>
    <row r="120" spans="1:11" s="120" customFormat="1" ht="65.25" customHeight="1">
      <c r="A120" s="178" t="s">
        <v>91</v>
      </c>
      <c r="B120" s="179" t="s">
        <v>35</v>
      </c>
      <c r="C120" s="179" t="s">
        <v>215</v>
      </c>
      <c r="D120" s="179"/>
      <c r="E120" s="179"/>
      <c r="F120" s="179"/>
      <c r="G120" s="179"/>
      <c r="H120" s="179"/>
      <c r="I120" s="179"/>
      <c r="J120" s="179"/>
      <c r="K120" s="180">
        <v>902157.1</v>
      </c>
    </row>
    <row r="121" spans="1:11" ht="12.75">
      <c r="A121" s="181" t="s">
        <v>275</v>
      </c>
      <c r="B121" s="182" t="s">
        <v>35</v>
      </c>
      <c r="C121" s="182" t="s">
        <v>215</v>
      </c>
      <c r="D121" s="182" t="s">
        <v>102</v>
      </c>
      <c r="E121" s="182" t="s">
        <v>7</v>
      </c>
      <c r="F121" s="182" t="s">
        <v>276</v>
      </c>
      <c r="G121" s="182" t="s">
        <v>394</v>
      </c>
      <c r="H121" s="182" t="s">
        <v>277</v>
      </c>
      <c r="I121" s="182" t="s">
        <v>261</v>
      </c>
      <c r="J121" s="182" t="s">
        <v>247</v>
      </c>
      <c r="K121" s="183">
        <v>238710.46</v>
      </c>
    </row>
    <row r="122" spans="1:11" ht="12.75">
      <c r="A122" s="181" t="s">
        <v>280</v>
      </c>
      <c r="B122" s="182" t="s">
        <v>35</v>
      </c>
      <c r="C122" s="182" t="s">
        <v>215</v>
      </c>
      <c r="D122" s="182" t="s">
        <v>102</v>
      </c>
      <c r="E122" s="182" t="s">
        <v>7</v>
      </c>
      <c r="F122" s="182" t="s">
        <v>281</v>
      </c>
      <c r="G122" s="182" t="s">
        <v>261</v>
      </c>
      <c r="H122" s="182" t="s">
        <v>261</v>
      </c>
      <c r="I122" s="182" t="s">
        <v>261</v>
      </c>
      <c r="J122" s="182" t="s">
        <v>247</v>
      </c>
      <c r="K122" s="183">
        <v>308277</v>
      </c>
    </row>
    <row r="123" spans="1:11" ht="19.5" customHeight="1">
      <c r="A123" s="181" t="s">
        <v>280</v>
      </c>
      <c r="B123" s="182" t="s">
        <v>35</v>
      </c>
      <c r="C123" s="182" t="s">
        <v>215</v>
      </c>
      <c r="D123" s="182" t="s">
        <v>102</v>
      </c>
      <c r="E123" s="182" t="s">
        <v>7</v>
      </c>
      <c r="F123" s="182" t="s">
        <v>281</v>
      </c>
      <c r="G123" s="182" t="s">
        <v>394</v>
      </c>
      <c r="H123" s="182" t="s">
        <v>261</v>
      </c>
      <c r="I123" s="182" t="s">
        <v>261</v>
      </c>
      <c r="J123" s="182" t="s">
        <v>247</v>
      </c>
      <c r="K123" s="183">
        <v>355169.64</v>
      </c>
    </row>
    <row r="124" spans="1:11" ht="96.75" customHeight="1">
      <c r="A124" s="184" t="s">
        <v>336</v>
      </c>
      <c r="B124" s="179" t="s">
        <v>35</v>
      </c>
      <c r="C124" s="179" t="s">
        <v>337</v>
      </c>
      <c r="D124" s="179"/>
      <c r="E124" s="179"/>
      <c r="F124" s="179"/>
      <c r="G124" s="179"/>
      <c r="H124" s="179"/>
      <c r="I124" s="179"/>
      <c r="J124" s="179"/>
      <c r="K124" s="180">
        <v>3020620</v>
      </c>
    </row>
    <row r="125" spans="1:11" ht="19.5" customHeight="1">
      <c r="A125" s="181" t="s">
        <v>275</v>
      </c>
      <c r="B125" s="182" t="s">
        <v>35</v>
      </c>
      <c r="C125" s="182" t="s">
        <v>337</v>
      </c>
      <c r="D125" s="182" t="s">
        <v>102</v>
      </c>
      <c r="E125" s="182" t="s">
        <v>7</v>
      </c>
      <c r="F125" s="182" t="s">
        <v>276</v>
      </c>
      <c r="G125" s="182" t="s">
        <v>396</v>
      </c>
      <c r="H125" s="182" t="s">
        <v>277</v>
      </c>
      <c r="I125" s="182" t="s">
        <v>261</v>
      </c>
      <c r="J125" s="182" t="s">
        <v>247</v>
      </c>
      <c r="K125" s="183">
        <v>1941560.16</v>
      </c>
    </row>
    <row r="126" spans="1:11" ht="12.75">
      <c r="A126" s="181" t="s">
        <v>275</v>
      </c>
      <c r="B126" s="182" t="s">
        <v>35</v>
      </c>
      <c r="C126" s="182" t="s">
        <v>337</v>
      </c>
      <c r="D126" s="182" t="s">
        <v>102</v>
      </c>
      <c r="E126" s="182" t="s">
        <v>7</v>
      </c>
      <c r="F126" s="182" t="s">
        <v>276</v>
      </c>
      <c r="G126" s="182" t="s">
        <v>397</v>
      </c>
      <c r="H126" s="182" t="s">
        <v>277</v>
      </c>
      <c r="I126" s="182" t="s">
        <v>261</v>
      </c>
      <c r="J126" s="182" t="s">
        <v>247</v>
      </c>
      <c r="K126" s="183">
        <v>56309.84</v>
      </c>
    </row>
    <row r="127" spans="1:11" ht="26.25" customHeight="1">
      <c r="A127" s="181" t="s">
        <v>280</v>
      </c>
      <c r="B127" s="182" t="s">
        <v>35</v>
      </c>
      <c r="C127" s="182" t="s">
        <v>337</v>
      </c>
      <c r="D127" s="182" t="s">
        <v>102</v>
      </c>
      <c r="E127" s="182" t="s">
        <v>7</v>
      </c>
      <c r="F127" s="182" t="s">
        <v>281</v>
      </c>
      <c r="G127" s="182" t="s">
        <v>396</v>
      </c>
      <c r="H127" s="182" t="s">
        <v>261</v>
      </c>
      <c r="I127" s="182" t="s">
        <v>261</v>
      </c>
      <c r="J127" s="182" t="s">
        <v>247</v>
      </c>
      <c r="K127" s="183">
        <v>988439.84</v>
      </c>
    </row>
    <row r="128" spans="1:11" ht="33.75" customHeight="1">
      <c r="A128" s="181" t="s">
        <v>280</v>
      </c>
      <c r="B128" s="182" t="s">
        <v>35</v>
      </c>
      <c r="C128" s="182" t="s">
        <v>337</v>
      </c>
      <c r="D128" s="182" t="s">
        <v>102</v>
      </c>
      <c r="E128" s="182" t="s">
        <v>7</v>
      </c>
      <c r="F128" s="182" t="s">
        <v>281</v>
      </c>
      <c r="G128" s="182" t="s">
        <v>397</v>
      </c>
      <c r="H128" s="182" t="s">
        <v>261</v>
      </c>
      <c r="I128" s="182" t="s">
        <v>261</v>
      </c>
      <c r="J128" s="182" t="s">
        <v>247</v>
      </c>
      <c r="K128" s="183">
        <v>34310.16</v>
      </c>
    </row>
    <row r="129" spans="1:11" ht="27" customHeight="1">
      <c r="A129" s="178" t="s">
        <v>36</v>
      </c>
      <c r="B129" s="179" t="s">
        <v>37</v>
      </c>
      <c r="C129" s="179"/>
      <c r="D129" s="179"/>
      <c r="E129" s="179"/>
      <c r="F129" s="179"/>
      <c r="G129" s="179"/>
      <c r="H129" s="179"/>
      <c r="I129" s="179"/>
      <c r="J129" s="179"/>
      <c r="K129" s="180">
        <v>2294907.06</v>
      </c>
    </row>
    <row r="130" spans="1:11" ht="27.75" customHeight="1">
      <c r="A130" s="178" t="s">
        <v>329</v>
      </c>
      <c r="B130" s="179" t="s">
        <v>37</v>
      </c>
      <c r="C130" s="179" t="s">
        <v>132</v>
      </c>
      <c r="D130" s="179"/>
      <c r="E130" s="179"/>
      <c r="F130" s="179"/>
      <c r="G130" s="179"/>
      <c r="H130" s="179"/>
      <c r="I130" s="179"/>
      <c r="J130" s="179"/>
      <c r="K130" s="180">
        <v>1694907.06</v>
      </c>
    </row>
    <row r="131" spans="1:11" ht="27" customHeight="1">
      <c r="A131" s="178" t="s">
        <v>338</v>
      </c>
      <c r="B131" s="179" t="s">
        <v>37</v>
      </c>
      <c r="C131" s="179" t="s">
        <v>339</v>
      </c>
      <c r="D131" s="179"/>
      <c r="E131" s="179"/>
      <c r="F131" s="179"/>
      <c r="G131" s="179"/>
      <c r="H131" s="179"/>
      <c r="I131" s="179"/>
      <c r="J131" s="179"/>
      <c r="K131" s="180">
        <v>286488.45</v>
      </c>
    </row>
    <row r="132" spans="1:11" ht="31.5" customHeight="1">
      <c r="A132" s="178" t="s">
        <v>91</v>
      </c>
      <c r="B132" s="179" t="s">
        <v>37</v>
      </c>
      <c r="C132" s="179" t="s">
        <v>185</v>
      </c>
      <c r="D132" s="179"/>
      <c r="E132" s="179"/>
      <c r="F132" s="179"/>
      <c r="G132" s="179"/>
      <c r="H132" s="179"/>
      <c r="I132" s="179"/>
      <c r="J132" s="179"/>
      <c r="K132" s="180">
        <v>286488.45</v>
      </c>
    </row>
    <row r="133" spans="1:11" ht="27" customHeight="1">
      <c r="A133" s="181" t="s">
        <v>275</v>
      </c>
      <c r="B133" s="182" t="s">
        <v>37</v>
      </c>
      <c r="C133" s="182" t="s">
        <v>185</v>
      </c>
      <c r="D133" s="182" t="s">
        <v>102</v>
      </c>
      <c r="E133" s="182" t="s">
        <v>7</v>
      </c>
      <c r="F133" s="182" t="s">
        <v>276</v>
      </c>
      <c r="G133" s="182" t="s">
        <v>261</v>
      </c>
      <c r="H133" s="182" t="s">
        <v>277</v>
      </c>
      <c r="I133" s="182" t="s">
        <v>261</v>
      </c>
      <c r="J133" s="182" t="s">
        <v>247</v>
      </c>
      <c r="K133" s="183">
        <v>191661</v>
      </c>
    </row>
    <row r="134" spans="1:11" ht="18" customHeight="1">
      <c r="A134" s="181" t="s">
        <v>282</v>
      </c>
      <c r="B134" s="182" t="s">
        <v>37</v>
      </c>
      <c r="C134" s="182" t="s">
        <v>185</v>
      </c>
      <c r="D134" s="182" t="s">
        <v>102</v>
      </c>
      <c r="E134" s="182" t="s">
        <v>7</v>
      </c>
      <c r="F134" s="182" t="s">
        <v>283</v>
      </c>
      <c r="G134" s="182" t="s">
        <v>261</v>
      </c>
      <c r="H134" s="182" t="s">
        <v>285</v>
      </c>
      <c r="I134" s="182" t="s">
        <v>261</v>
      </c>
      <c r="J134" s="182" t="s">
        <v>247</v>
      </c>
      <c r="K134" s="183">
        <v>94827.45</v>
      </c>
    </row>
    <row r="135" spans="1:11" ht="34.5" customHeight="1">
      <c r="A135" s="178" t="s">
        <v>340</v>
      </c>
      <c r="B135" s="179" t="s">
        <v>37</v>
      </c>
      <c r="C135" s="179" t="s">
        <v>287</v>
      </c>
      <c r="D135" s="179"/>
      <c r="E135" s="179"/>
      <c r="F135" s="179"/>
      <c r="G135" s="179"/>
      <c r="H135" s="179"/>
      <c r="I135" s="179"/>
      <c r="J135" s="179"/>
      <c r="K135" s="180">
        <v>299376.96</v>
      </c>
    </row>
    <row r="136" spans="1:11" ht="36.75" customHeight="1">
      <c r="A136" s="178" t="s">
        <v>91</v>
      </c>
      <c r="B136" s="179" t="s">
        <v>37</v>
      </c>
      <c r="C136" s="179" t="s">
        <v>186</v>
      </c>
      <c r="D136" s="179"/>
      <c r="E136" s="179"/>
      <c r="F136" s="179"/>
      <c r="G136" s="179"/>
      <c r="H136" s="179"/>
      <c r="I136" s="179"/>
      <c r="J136" s="179"/>
      <c r="K136" s="180">
        <v>299376.96</v>
      </c>
    </row>
    <row r="137" spans="1:11" ht="32.25" customHeight="1">
      <c r="A137" s="181" t="s">
        <v>275</v>
      </c>
      <c r="B137" s="182" t="s">
        <v>37</v>
      </c>
      <c r="C137" s="182" t="s">
        <v>186</v>
      </c>
      <c r="D137" s="182" t="s">
        <v>102</v>
      </c>
      <c r="E137" s="182" t="s">
        <v>7</v>
      </c>
      <c r="F137" s="182" t="s">
        <v>276</v>
      </c>
      <c r="G137" s="182" t="s">
        <v>261</v>
      </c>
      <c r="H137" s="182" t="s">
        <v>288</v>
      </c>
      <c r="I137" s="182" t="s">
        <v>261</v>
      </c>
      <c r="J137" s="182" t="s">
        <v>247</v>
      </c>
      <c r="K137" s="183">
        <v>49800</v>
      </c>
    </row>
    <row r="138" spans="1:11" ht="18.75" customHeight="1">
      <c r="A138" s="181" t="s">
        <v>275</v>
      </c>
      <c r="B138" s="182" t="s">
        <v>37</v>
      </c>
      <c r="C138" s="182" t="s">
        <v>186</v>
      </c>
      <c r="D138" s="182" t="s">
        <v>102</v>
      </c>
      <c r="E138" s="182" t="s">
        <v>7</v>
      </c>
      <c r="F138" s="182" t="s">
        <v>276</v>
      </c>
      <c r="G138" s="182" t="s">
        <v>261</v>
      </c>
      <c r="H138" s="182" t="s">
        <v>288</v>
      </c>
      <c r="I138" s="182" t="s">
        <v>267</v>
      </c>
      <c r="J138" s="182" t="s">
        <v>247</v>
      </c>
      <c r="K138" s="183">
        <v>49800</v>
      </c>
    </row>
    <row r="139" spans="1:11" ht="23.25" customHeight="1">
      <c r="A139" s="181" t="s">
        <v>278</v>
      </c>
      <c r="B139" s="182" t="s">
        <v>37</v>
      </c>
      <c r="C139" s="182" t="s">
        <v>186</v>
      </c>
      <c r="D139" s="182" t="s">
        <v>102</v>
      </c>
      <c r="E139" s="182" t="s">
        <v>7</v>
      </c>
      <c r="F139" s="182" t="s">
        <v>279</v>
      </c>
      <c r="G139" s="182" t="s">
        <v>261</v>
      </c>
      <c r="H139" s="182" t="s">
        <v>261</v>
      </c>
      <c r="I139" s="182" t="s">
        <v>267</v>
      </c>
      <c r="J139" s="182" t="s">
        <v>247</v>
      </c>
      <c r="K139" s="183">
        <v>199776.96</v>
      </c>
    </row>
    <row r="140" spans="1:11" ht="26.25" customHeight="1">
      <c r="A140" s="178" t="s">
        <v>343</v>
      </c>
      <c r="B140" s="179" t="s">
        <v>37</v>
      </c>
      <c r="C140" s="179" t="s">
        <v>344</v>
      </c>
      <c r="D140" s="179"/>
      <c r="E140" s="179"/>
      <c r="F140" s="179"/>
      <c r="G140" s="179"/>
      <c r="H140" s="179"/>
      <c r="I140" s="179"/>
      <c r="J140" s="179"/>
      <c r="K140" s="180">
        <v>1109041.65</v>
      </c>
    </row>
    <row r="141" spans="1:11" ht="77.25" customHeight="1">
      <c r="A141" s="178" t="s">
        <v>91</v>
      </c>
      <c r="B141" s="179" t="s">
        <v>37</v>
      </c>
      <c r="C141" s="179" t="s">
        <v>213</v>
      </c>
      <c r="D141" s="179"/>
      <c r="E141" s="179"/>
      <c r="F141" s="179"/>
      <c r="G141" s="179"/>
      <c r="H141" s="179"/>
      <c r="I141" s="179"/>
      <c r="J141" s="179"/>
      <c r="K141" s="180">
        <v>630381.65</v>
      </c>
    </row>
    <row r="142" spans="1:11" ht="19.5" customHeight="1">
      <c r="A142" s="181" t="s">
        <v>272</v>
      </c>
      <c r="B142" s="182" t="s">
        <v>37</v>
      </c>
      <c r="C142" s="182" t="s">
        <v>213</v>
      </c>
      <c r="D142" s="182" t="s">
        <v>102</v>
      </c>
      <c r="E142" s="182" t="s">
        <v>7</v>
      </c>
      <c r="F142" s="182" t="s">
        <v>273</v>
      </c>
      <c r="G142" s="182" t="s">
        <v>261</v>
      </c>
      <c r="H142" s="182" t="s">
        <v>274</v>
      </c>
      <c r="I142" s="182" t="s">
        <v>261</v>
      </c>
      <c r="J142" s="182" t="s">
        <v>247</v>
      </c>
      <c r="K142" s="183">
        <v>276611.98</v>
      </c>
    </row>
    <row r="143" spans="1:11" ht="18.75" customHeight="1">
      <c r="A143" s="181" t="s">
        <v>272</v>
      </c>
      <c r="B143" s="182" t="s">
        <v>37</v>
      </c>
      <c r="C143" s="182" t="s">
        <v>213</v>
      </c>
      <c r="D143" s="182" t="s">
        <v>102</v>
      </c>
      <c r="E143" s="182" t="s">
        <v>7</v>
      </c>
      <c r="F143" s="182" t="s">
        <v>273</v>
      </c>
      <c r="G143" s="182" t="s">
        <v>394</v>
      </c>
      <c r="H143" s="182" t="s">
        <v>274</v>
      </c>
      <c r="I143" s="182" t="s">
        <v>261</v>
      </c>
      <c r="J143" s="182" t="s">
        <v>247</v>
      </c>
      <c r="K143" s="183">
        <v>146434.68</v>
      </c>
    </row>
    <row r="144" spans="1:11" ht="18.75" customHeight="1">
      <c r="A144" s="181" t="s">
        <v>275</v>
      </c>
      <c r="B144" s="182" t="s">
        <v>37</v>
      </c>
      <c r="C144" s="182" t="s">
        <v>213</v>
      </c>
      <c r="D144" s="182" t="s">
        <v>102</v>
      </c>
      <c r="E144" s="182" t="s">
        <v>7</v>
      </c>
      <c r="F144" s="182" t="s">
        <v>276</v>
      </c>
      <c r="G144" s="182" t="s">
        <v>261</v>
      </c>
      <c r="H144" s="182" t="s">
        <v>277</v>
      </c>
      <c r="I144" s="182" t="s">
        <v>261</v>
      </c>
      <c r="J144" s="182" t="s">
        <v>247</v>
      </c>
      <c r="K144" s="183">
        <v>85674.67</v>
      </c>
    </row>
    <row r="145" spans="1:11" ht="21" customHeight="1">
      <c r="A145" s="181" t="s">
        <v>275</v>
      </c>
      <c r="B145" s="182" t="s">
        <v>37</v>
      </c>
      <c r="C145" s="182" t="s">
        <v>213</v>
      </c>
      <c r="D145" s="182" t="s">
        <v>102</v>
      </c>
      <c r="E145" s="182" t="s">
        <v>7</v>
      </c>
      <c r="F145" s="182" t="s">
        <v>276</v>
      </c>
      <c r="G145" s="182" t="s">
        <v>261</v>
      </c>
      <c r="H145" s="182" t="s">
        <v>277</v>
      </c>
      <c r="I145" s="182" t="s">
        <v>267</v>
      </c>
      <c r="J145" s="182" t="s">
        <v>247</v>
      </c>
      <c r="K145" s="183">
        <v>30108.6</v>
      </c>
    </row>
    <row r="146" spans="1:11" ht="17.25" customHeight="1">
      <c r="A146" s="181" t="s">
        <v>278</v>
      </c>
      <c r="B146" s="182" t="s">
        <v>37</v>
      </c>
      <c r="C146" s="182" t="s">
        <v>213</v>
      </c>
      <c r="D146" s="182" t="s">
        <v>102</v>
      </c>
      <c r="E146" s="182" t="s">
        <v>7</v>
      </c>
      <c r="F146" s="182" t="s">
        <v>279</v>
      </c>
      <c r="G146" s="182" t="s">
        <v>261</v>
      </c>
      <c r="H146" s="182" t="s">
        <v>261</v>
      </c>
      <c r="I146" s="182" t="s">
        <v>261</v>
      </c>
      <c r="J146" s="182" t="s">
        <v>247</v>
      </c>
      <c r="K146" s="183">
        <v>91551.72</v>
      </c>
    </row>
    <row r="147" spans="1:11" ht="35.25" customHeight="1">
      <c r="A147" s="178" t="s">
        <v>345</v>
      </c>
      <c r="B147" s="179" t="s">
        <v>37</v>
      </c>
      <c r="C147" s="179" t="s">
        <v>346</v>
      </c>
      <c r="D147" s="179"/>
      <c r="E147" s="179"/>
      <c r="F147" s="179"/>
      <c r="G147" s="179"/>
      <c r="H147" s="179"/>
      <c r="I147" s="179"/>
      <c r="J147" s="179"/>
      <c r="K147" s="180">
        <v>478660</v>
      </c>
    </row>
    <row r="148" spans="1:11" ht="40.5" customHeight="1">
      <c r="A148" s="181" t="s">
        <v>280</v>
      </c>
      <c r="B148" s="182" t="s">
        <v>37</v>
      </c>
      <c r="C148" s="182" t="s">
        <v>346</v>
      </c>
      <c r="D148" s="182" t="s">
        <v>102</v>
      </c>
      <c r="E148" s="182" t="s">
        <v>7</v>
      </c>
      <c r="F148" s="182" t="s">
        <v>281</v>
      </c>
      <c r="G148" s="182" t="s">
        <v>396</v>
      </c>
      <c r="H148" s="182" t="s">
        <v>261</v>
      </c>
      <c r="I148" s="182" t="s">
        <v>261</v>
      </c>
      <c r="J148" s="182" t="s">
        <v>247</v>
      </c>
      <c r="K148" s="183">
        <v>292052.78</v>
      </c>
    </row>
    <row r="149" spans="1:11" ht="26.25" customHeight="1">
      <c r="A149" s="181" t="s">
        <v>280</v>
      </c>
      <c r="B149" s="182" t="s">
        <v>37</v>
      </c>
      <c r="C149" s="182" t="s">
        <v>346</v>
      </c>
      <c r="D149" s="182" t="s">
        <v>102</v>
      </c>
      <c r="E149" s="182" t="s">
        <v>7</v>
      </c>
      <c r="F149" s="182" t="s">
        <v>281</v>
      </c>
      <c r="G149" s="182" t="s">
        <v>397</v>
      </c>
      <c r="H149" s="182" t="s">
        <v>261</v>
      </c>
      <c r="I149" s="182" t="s">
        <v>261</v>
      </c>
      <c r="J149" s="182" t="s">
        <v>247</v>
      </c>
      <c r="K149" s="183">
        <v>9032.62</v>
      </c>
    </row>
    <row r="150" spans="1:11" ht="22.5" customHeight="1">
      <c r="A150" s="181" t="s">
        <v>282</v>
      </c>
      <c r="B150" s="182" t="s">
        <v>37</v>
      </c>
      <c r="C150" s="182" t="s">
        <v>346</v>
      </c>
      <c r="D150" s="182" t="s">
        <v>102</v>
      </c>
      <c r="E150" s="182" t="s">
        <v>7</v>
      </c>
      <c r="F150" s="182" t="s">
        <v>283</v>
      </c>
      <c r="G150" s="182" t="s">
        <v>396</v>
      </c>
      <c r="H150" s="182" t="s">
        <v>285</v>
      </c>
      <c r="I150" s="182" t="s">
        <v>261</v>
      </c>
      <c r="J150" s="182" t="s">
        <v>247</v>
      </c>
      <c r="K150" s="183">
        <v>172247.33</v>
      </c>
    </row>
    <row r="151" spans="1:11" ht="21" customHeight="1">
      <c r="A151" s="181" t="s">
        <v>282</v>
      </c>
      <c r="B151" s="182" t="s">
        <v>37</v>
      </c>
      <c r="C151" s="182" t="s">
        <v>346</v>
      </c>
      <c r="D151" s="182" t="s">
        <v>102</v>
      </c>
      <c r="E151" s="182" t="s">
        <v>7</v>
      </c>
      <c r="F151" s="182" t="s">
        <v>283</v>
      </c>
      <c r="G151" s="182" t="s">
        <v>397</v>
      </c>
      <c r="H151" s="182" t="s">
        <v>285</v>
      </c>
      <c r="I151" s="182" t="s">
        <v>261</v>
      </c>
      <c r="J151" s="182" t="s">
        <v>247</v>
      </c>
      <c r="K151" s="183">
        <v>5327.27</v>
      </c>
    </row>
    <row r="152" spans="1:11" ht="28.5" customHeight="1">
      <c r="A152" s="178" t="s">
        <v>345</v>
      </c>
      <c r="B152" s="179" t="s">
        <v>37</v>
      </c>
      <c r="C152" s="179" t="s">
        <v>347</v>
      </c>
      <c r="D152" s="179"/>
      <c r="E152" s="179"/>
      <c r="F152" s="179"/>
      <c r="G152" s="179"/>
      <c r="H152" s="179"/>
      <c r="I152" s="179"/>
      <c r="J152" s="179"/>
      <c r="K152" s="180">
        <v>600000</v>
      </c>
    </row>
    <row r="153" spans="1:11" ht="20.25" customHeight="1">
      <c r="A153" s="181" t="s">
        <v>280</v>
      </c>
      <c r="B153" s="182" t="s">
        <v>37</v>
      </c>
      <c r="C153" s="182" t="s">
        <v>347</v>
      </c>
      <c r="D153" s="182" t="s">
        <v>102</v>
      </c>
      <c r="E153" s="182" t="s">
        <v>7</v>
      </c>
      <c r="F153" s="182" t="s">
        <v>281</v>
      </c>
      <c r="G153" s="182" t="s">
        <v>396</v>
      </c>
      <c r="H153" s="182" t="s">
        <v>261</v>
      </c>
      <c r="I153" s="182" t="s">
        <v>261</v>
      </c>
      <c r="J153" s="182" t="s">
        <v>247</v>
      </c>
      <c r="K153" s="183">
        <v>581999.89</v>
      </c>
    </row>
    <row r="154" spans="1:11" ht="18.75" customHeight="1">
      <c r="A154" s="181" t="s">
        <v>280</v>
      </c>
      <c r="B154" s="182" t="s">
        <v>37</v>
      </c>
      <c r="C154" s="182" t="s">
        <v>347</v>
      </c>
      <c r="D154" s="182" t="s">
        <v>102</v>
      </c>
      <c r="E154" s="182" t="s">
        <v>7</v>
      </c>
      <c r="F154" s="182" t="s">
        <v>281</v>
      </c>
      <c r="G154" s="182" t="s">
        <v>397</v>
      </c>
      <c r="H154" s="182" t="s">
        <v>261</v>
      </c>
      <c r="I154" s="182" t="s">
        <v>261</v>
      </c>
      <c r="J154" s="182" t="s">
        <v>247</v>
      </c>
      <c r="K154" s="183">
        <v>18000.11</v>
      </c>
    </row>
    <row r="155" spans="1:11" ht="22.5" customHeight="1">
      <c r="A155" s="178" t="s">
        <v>77</v>
      </c>
      <c r="B155" s="179" t="s">
        <v>38</v>
      </c>
      <c r="C155" s="179"/>
      <c r="D155" s="179"/>
      <c r="E155" s="179"/>
      <c r="F155" s="179"/>
      <c r="G155" s="179"/>
      <c r="H155" s="179"/>
      <c r="I155" s="179"/>
      <c r="J155" s="179"/>
      <c r="K155" s="180">
        <v>5598065.37</v>
      </c>
    </row>
    <row r="156" spans="1:11" ht="20.25" customHeight="1">
      <c r="A156" s="178" t="s">
        <v>39</v>
      </c>
      <c r="B156" s="179" t="s">
        <v>40</v>
      </c>
      <c r="C156" s="179"/>
      <c r="D156" s="179"/>
      <c r="E156" s="179"/>
      <c r="F156" s="179"/>
      <c r="G156" s="179"/>
      <c r="H156" s="179"/>
      <c r="I156" s="179"/>
      <c r="J156" s="179"/>
      <c r="K156" s="180">
        <v>5579025.37</v>
      </c>
    </row>
    <row r="157" spans="1:11" ht="34.5" customHeight="1">
      <c r="A157" s="178" t="s">
        <v>348</v>
      </c>
      <c r="B157" s="179" t="s">
        <v>40</v>
      </c>
      <c r="C157" s="179" t="s">
        <v>140</v>
      </c>
      <c r="D157" s="179"/>
      <c r="E157" s="179"/>
      <c r="F157" s="179"/>
      <c r="G157" s="179"/>
      <c r="H157" s="179"/>
      <c r="I157" s="179"/>
      <c r="J157" s="179"/>
      <c r="K157" s="180">
        <v>5579025.37</v>
      </c>
    </row>
    <row r="158" spans="1:11" ht="36.75" customHeight="1">
      <c r="A158" s="178" t="s">
        <v>349</v>
      </c>
      <c r="B158" s="179" t="s">
        <v>40</v>
      </c>
      <c r="C158" s="179" t="s">
        <v>142</v>
      </c>
      <c r="D158" s="179"/>
      <c r="E158" s="179"/>
      <c r="F158" s="179"/>
      <c r="G158" s="179"/>
      <c r="H158" s="179"/>
      <c r="I158" s="179"/>
      <c r="J158" s="179"/>
      <c r="K158" s="180">
        <v>5579025.37</v>
      </c>
    </row>
    <row r="159" spans="1:11" ht="67.5" customHeight="1">
      <c r="A159" s="178" t="s">
        <v>91</v>
      </c>
      <c r="B159" s="179" t="s">
        <v>40</v>
      </c>
      <c r="C159" s="179" t="s">
        <v>188</v>
      </c>
      <c r="D159" s="179"/>
      <c r="E159" s="179"/>
      <c r="F159" s="179"/>
      <c r="G159" s="179"/>
      <c r="H159" s="179"/>
      <c r="I159" s="179"/>
      <c r="J159" s="179"/>
      <c r="K159" s="180">
        <v>5579025.37</v>
      </c>
    </row>
    <row r="160" spans="1:11" ht="26.25" customHeight="1">
      <c r="A160" s="181" t="s">
        <v>259</v>
      </c>
      <c r="B160" s="182" t="s">
        <v>40</v>
      </c>
      <c r="C160" s="182" t="s">
        <v>188</v>
      </c>
      <c r="D160" s="182" t="s">
        <v>94</v>
      </c>
      <c r="E160" s="182" t="s">
        <v>7</v>
      </c>
      <c r="F160" s="182" t="s">
        <v>260</v>
      </c>
      <c r="G160" s="182" t="s">
        <v>261</v>
      </c>
      <c r="H160" s="182" t="s">
        <v>261</v>
      </c>
      <c r="I160" s="182" t="s">
        <v>261</v>
      </c>
      <c r="J160" s="182" t="s">
        <v>247</v>
      </c>
      <c r="K160" s="183">
        <v>711088.56</v>
      </c>
    </row>
    <row r="161" spans="1:11" ht="24" customHeight="1">
      <c r="A161" s="181" t="s">
        <v>259</v>
      </c>
      <c r="B161" s="182" t="s">
        <v>40</v>
      </c>
      <c r="C161" s="182" t="s">
        <v>188</v>
      </c>
      <c r="D161" s="182" t="s">
        <v>94</v>
      </c>
      <c r="E161" s="182" t="s">
        <v>7</v>
      </c>
      <c r="F161" s="182" t="s">
        <v>260</v>
      </c>
      <c r="G161" s="182" t="s">
        <v>261</v>
      </c>
      <c r="H161" s="182" t="s">
        <v>261</v>
      </c>
      <c r="I161" s="182" t="s">
        <v>267</v>
      </c>
      <c r="J161" s="182" t="s">
        <v>247</v>
      </c>
      <c r="K161" s="183">
        <v>2665337.23</v>
      </c>
    </row>
    <row r="162" spans="1:11" ht="19.5" customHeight="1">
      <c r="A162" s="181" t="s">
        <v>259</v>
      </c>
      <c r="B162" s="182" t="s">
        <v>40</v>
      </c>
      <c r="C162" s="182" t="s">
        <v>188</v>
      </c>
      <c r="D162" s="182" t="s">
        <v>94</v>
      </c>
      <c r="E162" s="182" t="s">
        <v>7</v>
      </c>
      <c r="F162" s="182" t="s">
        <v>260</v>
      </c>
      <c r="G162" s="182" t="s">
        <v>394</v>
      </c>
      <c r="H162" s="182" t="s">
        <v>261</v>
      </c>
      <c r="I162" s="182" t="s">
        <v>261</v>
      </c>
      <c r="J162" s="182" t="s">
        <v>247</v>
      </c>
      <c r="K162" s="183">
        <v>26000</v>
      </c>
    </row>
    <row r="163" spans="1:11" ht="21" customHeight="1">
      <c r="A163" s="181" t="s">
        <v>264</v>
      </c>
      <c r="B163" s="182" t="s">
        <v>40</v>
      </c>
      <c r="C163" s="182" t="s">
        <v>188</v>
      </c>
      <c r="D163" s="182" t="s">
        <v>94</v>
      </c>
      <c r="E163" s="182" t="s">
        <v>7</v>
      </c>
      <c r="F163" s="182" t="s">
        <v>265</v>
      </c>
      <c r="G163" s="182" t="s">
        <v>261</v>
      </c>
      <c r="H163" s="182" t="s">
        <v>261</v>
      </c>
      <c r="I163" s="182" t="s">
        <v>267</v>
      </c>
      <c r="J163" s="182" t="s">
        <v>247</v>
      </c>
      <c r="K163" s="183">
        <v>903947.77</v>
      </c>
    </row>
    <row r="164" spans="1:11" ht="20.25" customHeight="1">
      <c r="A164" s="181" t="s">
        <v>268</v>
      </c>
      <c r="B164" s="182" t="s">
        <v>40</v>
      </c>
      <c r="C164" s="182" t="s">
        <v>188</v>
      </c>
      <c r="D164" s="182" t="s">
        <v>102</v>
      </c>
      <c r="E164" s="182" t="s">
        <v>7</v>
      </c>
      <c r="F164" s="182" t="s">
        <v>269</v>
      </c>
      <c r="G164" s="182" t="s">
        <v>261</v>
      </c>
      <c r="H164" s="182" t="s">
        <v>261</v>
      </c>
      <c r="I164" s="182" t="s">
        <v>261</v>
      </c>
      <c r="J164" s="182" t="s">
        <v>247</v>
      </c>
      <c r="K164" s="183">
        <v>57805.61</v>
      </c>
    </row>
    <row r="165" spans="1:11" ht="36" customHeight="1">
      <c r="A165" s="181" t="s">
        <v>268</v>
      </c>
      <c r="B165" s="182" t="s">
        <v>40</v>
      </c>
      <c r="C165" s="182" t="s">
        <v>188</v>
      </c>
      <c r="D165" s="182" t="s">
        <v>102</v>
      </c>
      <c r="E165" s="182" t="s">
        <v>7</v>
      </c>
      <c r="F165" s="182" t="s">
        <v>269</v>
      </c>
      <c r="G165" s="182" t="s">
        <v>394</v>
      </c>
      <c r="H165" s="182" t="s">
        <v>261</v>
      </c>
      <c r="I165" s="182" t="s">
        <v>261</v>
      </c>
      <c r="J165" s="182" t="s">
        <v>247</v>
      </c>
      <c r="K165" s="183">
        <v>5900</v>
      </c>
    </row>
    <row r="166" spans="1:11" ht="18" customHeight="1">
      <c r="A166" s="181" t="s">
        <v>272</v>
      </c>
      <c r="B166" s="182" t="s">
        <v>40</v>
      </c>
      <c r="C166" s="182" t="s">
        <v>188</v>
      </c>
      <c r="D166" s="182" t="s">
        <v>102</v>
      </c>
      <c r="E166" s="182" t="s">
        <v>7</v>
      </c>
      <c r="F166" s="182" t="s">
        <v>273</v>
      </c>
      <c r="G166" s="182" t="s">
        <v>261</v>
      </c>
      <c r="H166" s="182" t="s">
        <v>261</v>
      </c>
      <c r="I166" s="182" t="s">
        <v>261</v>
      </c>
      <c r="J166" s="182" t="s">
        <v>247</v>
      </c>
      <c r="K166" s="183">
        <v>260685.81</v>
      </c>
    </row>
    <row r="167" spans="1:11" ht="26.25" customHeight="1">
      <c r="A167" s="181" t="s">
        <v>272</v>
      </c>
      <c r="B167" s="182" t="s">
        <v>40</v>
      </c>
      <c r="C167" s="182" t="s">
        <v>188</v>
      </c>
      <c r="D167" s="182" t="s">
        <v>102</v>
      </c>
      <c r="E167" s="182" t="s">
        <v>7</v>
      </c>
      <c r="F167" s="182" t="s">
        <v>273</v>
      </c>
      <c r="G167" s="182" t="s">
        <v>261</v>
      </c>
      <c r="H167" s="182" t="s">
        <v>261</v>
      </c>
      <c r="I167" s="182" t="s">
        <v>267</v>
      </c>
      <c r="J167" s="182" t="s">
        <v>247</v>
      </c>
      <c r="K167" s="183">
        <v>78470.36</v>
      </c>
    </row>
    <row r="168" spans="1:11" ht="22.5" customHeight="1">
      <c r="A168" s="181" t="s">
        <v>272</v>
      </c>
      <c r="B168" s="182" t="s">
        <v>40</v>
      </c>
      <c r="C168" s="182" t="s">
        <v>188</v>
      </c>
      <c r="D168" s="182" t="s">
        <v>102</v>
      </c>
      <c r="E168" s="182" t="s">
        <v>7</v>
      </c>
      <c r="F168" s="182" t="s">
        <v>273</v>
      </c>
      <c r="G168" s="182" t="s">
        <v>261</v>
      </c>
      <c r="H168" s="182" t="s">
        <v>274</v>
      </c>
      <c r="I168" s="182" t="s">
        <v>261</v>
      </c>
      <c r="J168" s="182" t="s">
        <v>247</v>
      </c>
      <c r="K168" s="183">
        <v>508518.7</v>
      </c>
    </row>
    <row r="169" spans="1:11" ht="18.75" customHeight="1">
      <c r="A169" s="181" t="s">
        <v>275</v>
      </c>
      <c r="B169" s="182" t="s">
        <v>40</v>
      </c>
      <c r="C169" s="182" t="s">
        <v>188</v>
      </c>
      <c r="D169" s="182" t="s">
        <v>102</v>
      </c>
      <c r="E169" s="182" t="s">
        <v>7</v>
      </c>
      <c r="F169" s="182" t="s">
        <v>276</v>
      </c>
      <c r="G169" s="182" t="s">
        <v>261</v>
      </c>
      <c r="H169" s="182" t="s">
        <v>277</v>
      </c>
      <c r="I169" s="182" t="s">
        <v>261</v>
      </c>
      <c r="J169" s="182" t="s">
        <v>247</v>
      </c>
      <c r="K169" s="183">
        <v>2284.03</v>
      </c>
    </row>
    <row r="170" spans="1:11" ht="21" customHeight="1">
      <c r="A170" s="181" t="s">
        <v>278</v>
      </c>
      <c r="B170" s="182" t="s">
        <v>40</v>
      </c>
      <c r="C170" s="182" t="s">
        <v>188</v>
      </c>
      <c r="D170" s="182" t="s">
        <v>102</v>
      </c>
      <c r="E170" s="182" t="s">
        <v>7</v>
      </c>
      <c r="F170" s="182" t="s">
        <v>279</v>
      </c>
      <c r="G170" s="182" t="s">
        <v>261</v>
      </c>
      <c r="H170" s="182" t="s">
        <v>261</v>
      </c>
      <c r="I170" s="182" t="s">
        <v>261</v>
      </c>
      <c r="J170" s="182" t="s">
        <v>247</v>
      </c>
      <c r="K170" s="183">
        <v>8000</v>
      </c>
    </row>
    <row r="171" spans="1:11" ht="22.5" customHeight="1">
      <c r="A171" s="181" t="s">
        <v>278</v>
      </c>
      <c r="B171" s="182" t="s">
        <v>40</v>
      </c>
      <c r="C171" s="182" t="s">
        <v>188</v>
      </c>
      <c r="D171" s="182" t="s">
        <v>102</v>
      </c>
      <c r="E171" s="182" t="s">
        <v>7</v>
      </c>
      <c r="F171" s="182" t="s">
        <v>279</v>
      </c>
      <c r="G171" s="182" t="s">
        <v>261</v>
      </c>
      <c r="H171" s="182" t="s">
        <v>261</v>
      </c>
      <c r="I171" s="182" t="s">
        <v>267</v>
      </c>
      <c r="J171" s="182" t="s">
        <v>247</v>
      </c>
      <c r="K171" s="183">
        <v>99512.3</v>
      </c>
    </row>
    <row r="172" spans="1:11" ht="18.75" customHeight="1">
      <c r="A172" s="181" t="s">
        <v>278</v>
      </c>
      <c r="B172" s="182" t="s">
        <v>40</v>
      </c>
      <c r="C172" s="182" t="s">
        <v>188</v>
      </c>
      <c r="D172" s="182" t="s">
        <v>102</v>
      </c>
      <c r="E172" s="182" t="s">
        <v>7</v>
      </c>
      <c r="F172" s="182" t="s">
        <v>279</v>
      </c>
      <c r="G172" s="182" t="s">
        <v>394</v>
      </c>
      <c r="H172" s="182" t="s">
        <v>261</v>
      </c>
      <c r="I172" s="182" t="s">
        <v>261</v>
      </c>
      <c r="J172" s="182" t="s">
        <v>247</v>
      </c>
      <c r="K172" s="183">
        <v>110936.59</v>
      </c>
    </row>
    <row r="173" spans="1:11" ht="18" customHeight="1">
      <c r="A173" s="181" t="s">
        <v>305</v>
      </c>
      <c r="B173" s="182" t="s">
        <v>40</v>
      </c>
      <c r="C173" s="182" t="s">
        <v>188</v>
      </c>
      <c r="D173" s="182" t="s">
        <v>102</v>
      </c>
      <c r="E173" s="182" t="s">
        <v>7</v>
      </c>
      <c r="F173" s="182" t="s">
        <v>306</v>
      </c>
      <c r="G173" s="182" t="s">
        <v>261</v>
      </c>
      <c r="H173" s="182" t="s">
        <v>261</v>
      </c>
      <c r="I173" s="182" t="s">
        <v>261</v>
      </c>
      <c r="J173" s="182" t="s">
        <v>247</v>
      </c>
      <c r="K173" s="183">
        <v>13615</v>
      </c>
    </row>
    <row r="174" spans="1:11" ht="20.25" customHeight="1">
      <c r="A174" s="181" t="s">
        <v>280</v>
      </c>
      <c r="B174" s="182" t="s">
        <v>40</v>
      </c>
      <c r="C174" s="182" t="s">
        <v>188</v>
      </c>
      <c r="D174" s="182" t="s">
        <v>102</v>
      </c>
      <c r="E174" s="182" t="s">
        <v>7</v>
      </c>
      <c r="F174" s="182" t="s">
        <v>281</v>
      </c>
      <c r="G174" s="182" t="s">
        <v>261</v>
      </c>
      <c r="H174" s="182" t="s">
        <v>261</v>
      </c>
      <c r="I174" s="182" t="s">
        <v>261</v>
      </c>
      <c r="J174" s="182" t="s">
        <v>247</v>
      </c>
      <c r="K174" s="183">
        <v>63849</v>
      </c>
    </row>
    <row r="175" spans="1:11" ht="22.5" customHeight="1">
      <c r="A175" s="181" t="s">
        <v>282</v>
      </c>
      <c r="B175" s="182" t="s">
        <v>40</v>
      </c>
      <c r="C175" s="182" t="s">
        <v>188</v>
      </c>
      <c r="D175" s="182" t="s">
        <v>102</v>
      </c>
      <c r="E175" s="182" t="s">
        <v>7</v>
      </c>
      <c r="F175" s="182" t="s">
        <v>283</v>
      </c>
      <c r="G175" s="182" t="s">
        <v>261</v>
      </c>
      <c r="H175" s="182" t="s">
        <v>285</v>
      </c>
      <c r="I175" s="182" t="s">
        <v>261</v>
      </c>
      <c r="J175" s="182" t="s">
        <v>247</v>
      </c>
      <c r="K175" s="183">
        <v>39096</v>
      </c>
    </row>
    <row r="176" spans="1:11" ht="16.5" customHeight="1">
      <c r="A176" s="181" t="s">
        <v>282</v>
      </c>
      <c r="B176" s="182" t="s">
        <v>40</v>
      </c>
      <c r="C176" s="182" t="s">
        <v>188</v>
      </c>
      <c r="D176" s="182" t="s">
        <v>102</v>
      </c>
      <c r="E176" s="182" t="s">
        <v>7</v>
      </c>
      <c r="F176" s="182" t="s">
        <v>283</v>
      </c>
      <c r="G176" s="182" t="s">
        <v>394</v>
      </c>
      <c r="H176" s="182" t="s">
        <v>285</v>
      </c>
      <c r="I176" s="182" t="s">
        <v>261</v>
      </c>
      <c r="J176" s="182" t="s">
        <v>247</v>
      </c>
      <c r="K176" s="183">
        <v>8579</v>
      </c>
    </row>
    <row r="177" spans="1:11" ht="32.25" customHeight="1">
      <c r="A177" s="181" t="s">
        <v>317</v>
      </c>
      <c r="B177" s="182" t="s">
        <v>40</v>
      </c>
      <c r="C177" s="182" t="s">
        <v>188</v>
      </c>
      <c r="D177" s="182" t="s">
        <v>104</v>
      </c>
      <c r="E177" s="182" t="s">
        <v>7</v>
      </c>
      <c r="F177" s="182" t="s">
        <v>318</v>
      </c>
      <c r="G177" s="182" t="s">
        <v>261</v>
      </c>
      <c r="H177" s="182" t="s">
        <v>261</v>
      </c>
      <c r="I177" s="182" t="s">
        <v>261</v>
      </c>
      <c r="J177" s="182" t="s">
        <v>247</v>
      </c>
      <c r="K177" s="183">
        <v>15399.41</v>
      </c>
    </row>
    <row r="178" spans="1:11" ht="18.75" customHeight="1">
      <c r="A178" s="178" t="s">
        <v>78</v>
      </c>
      <c r="B178" s="179" t="s">
        <v>42</v>
      </c>
      <c r="C178" s="179"/>
      <c r="D178" s="179"/>
      <c r="E178" s="179"/>
      <c r="F178" s="179"/>
      <c r="G178" s="179"/>
      <c r="H178" s="179"/>
      <c r="I178" s="179"/>
      <c r="J178" s="179"/>
      <c r="K178" s="180">
        <v>19040</v>
      </c>
    </row>
    <row r="179" spans="1:11" ht="34.5" customHeight="1">
      <c r="A179" s="178" t="s">
        <v>348</v>
      </c>
      <c r="B179" s="179" t="s">
        <v>42</v>
      </c>
      <c r="C179" s="179" t="s">
        <v>140</v>
      </c>
      <c r="D179" s="179"/>
      <c r="E179" s="179"/>
      <c r="F179" s="179"/>
      <c r="G179" s="179"/>
      <c r="H179" s="179"/>
      <c r="I179" s="179"/>
      <c r="J179" s="179"/>
      <c r="K179" s="180">
        <v>19040</v>
      </c>
    </row>
    <row r="180" spans="1:11" ht="39" customHeight="1">
      <c r="A180" s="178" t="s">
        <v>354</v>
      </c>
      <c r="B180" s="179" t="s">
        <v>42</v>
      </c>
      <c r="C180" s="179" t="s">
        <v>355</v>
      </c>
      <c r="D180" s="179"/>
      <c r="E180" s="179"/>
      <c r="F180" s="179"/>
      <c r="G180" s="179"/>
      <c r="H180" s="179"/>
      <c r="I180" s="179"/>
      <c r="J180" s="179"/>
      <c r="K180" s="180">
        <v>19040</v>
      </c>
    </row>
    <row r="181" spans="1:11" ht="69" customHeight="1">
      <c r="A181" s="178" t="s">
        <v>91</v>
      </c>
      <c r="B181" s="179" t="s">
        <v>42</v>
      </c>
      <c r="C181" s="179" t="s">
        <v>194</v>
      </c>
      <c r="D181" s="179"/>
      <c r="E181" s="179"/>
      <c r="F181" s="179"/>
      <c r="G181" s="179"/>
      <c r="H181" s="179"/>
      <c r="I181" s="179"/>
      <c r="J181" s="179"/>
      <c r="K181" s="180">
        <v>19040</v>
      </c>
    </row>
    <row r="182" spans="1:11" ht="16.5" customHeight="1">
      <c r="A182" s="181" t="s">
        <v>398</v>
      </c>
      <c r="B182" s="182" t="s">
        <v>42</v>
      </c>
      <c r="C182" s="182" t="s">
        <v>194</v>
      </c>
      <c r="D182" s="182" t="s">
        <v>102</v>
      </c>
      <c r="E182" s="182" t="s">
        <v>7</v>
      </c>
      <c r="F182" s="182" t="s">
        <v>399</v>
      </c>
      <c r="G182" s="182" t="s">
        <v>261</v>
      </c>
      <c r="H182" s="182" t="s">
        <v>261</v>
      </c>
      <c r="I182" s="182" t="s">
        <v>261</v>
      </c>
      <c r="J182" s="182" t="s">
        <v>247</v>
      </c>
      <c r="K182" s="183">
        <v>3000</v>
      </c>
    </row>
    <row r="183" spans="1:11" ht="15.75" customHeight="1">
      <c r="A183" s="181" t="s">
        <v>305</v>
      </c>
      <c r="B183" s="182" t="s">
        <v>42</v>
      </c>
      <c r="C183" s="182" t="s">
        <v>194</v>
      </c>
      <c r="D183" s="182" t="s">
        <v>102</v>
      </c>
      <c r="E183" s="182" t="s">
        <v>7</v>
      </c>
      <c r="F183" s="182" t="s">
        <v>306</v>
      </c>
      <c r="G183" s="182" t="s">
        <v>261</v>
      </c>
      <c r="H183" s="182" t="s">
        <v>261</v>
      </c>
      <c r="I183" s="182" t="s">
        <v>261</v>
      </c>
      <c r="J183" s="182" t="s">
        <v>247</v>
      </c>
      <c r="K183" s="183">
        <v>16040</v>
      </c>
    </row>
    <row r="184" spans="1:11" ht="16.5" customHeight="1">
      <c r="A184" s="178" t="s">
        <v>79</v>
      </c>
      <c r="B184" s="179" t="s">
        <v>80</v>
      </c>
      <c r="C184" s="179"/>
      <c r="D184" s="179"/>
      <c r="E184" s="179"/>
      <c r="F184" s="179"/>
      <c r="G184" s="179"/>
      <c r="H184" s="179"/>
      <c r="I184" s="179"/>
      <c r="J184" s="179"/>
      <c r="K184" s="180">
        <v>498366</v>
      </c>
    </row>
    <row r="185" spans="1:11" ht="21" customHeight="1">
      <c r="A185" s="178" t="s">
        <v>81</v>
      </c>
      <c r="B185" s="179" t="s">
        <v>9</v>
      </c>
      <c r="C185" s="179"/>
      <c r="D185" s="179"/>
      <c r="E185" s="179"/>
      <c r="F185" s="179"/>
      <c r="G185" s="179"/>
      <c r="H185" s="179"/>
      <c r="I185" s="179"/>
      <c r="J185" s="179"/>
      <c r="K185" s="180">
        <v>498366</v>
      </c>
    </row>
    <row r="186" spans="1:11" ht="22.5" customHeight="1">
      <c r="A186" s="178" t="s">
        <v>88</v>
      </c>
      <c r="B186" s="179" t="s">
        <v>9</v>
      </c>
      <c r="C186" s="179" t="s">
        <v>89</v>
      </c>
      <c r="D186" s="179"/>
      <c r="E186" s="179"/>
      <c r="F186" s="179"/>
      <c r="G186" s="179"/>
      <c r="H186" s="179"/>
      <c r="I186" s="179"/>
      <c r="J186" s="179"/>
      <c r="K186" s="180">
        <v>498366</v>
      </c>
    </row>
    <row r="187" spans="1:11" ht="34.5" customHeight="1">
      <c r="A187" s="178" t="s">
        <v>65</v>
      </c>
      <c r="B187" s="179" t="s">
        <v>9</v>
      </c>
      <c r="C187" s="179" t="s">
        <v>358</v>
      </c>
      <c r="D187" s="179"/>
      <c r="E187" s="179"/>
      <c r="F187" s="179"/>
      <c r="G187" s="179"/>
      <c r="H187" s="179"/>
      <c r="I187" s="179"/>
      <c r="J187" s="179"/>
      <c r="K187" s="180">
        <v>498366</v>
      </c>
    </row>
    <row r="188" spans="1:11" ht="24" customHeight="1">
      <c r="A188" s="178" t="s">
        <v>91</v>
      </c>
      <c r="B188" s="179" t="s">
        <v>9</v>
      </c>
      <c r="C188" s="179" t="s">
        <v>154</v>
      </c>
      <c r="D188" s="179"/>
      <c r="E188" s="179"/>
      <c r="F188" s="179"/>
      <c r="G188" s="179"/>
      <c r="H188" s="179"/>
      <c r="I188" s="179"/>
      <c r="J188" s="179"/>
      <c r="K188" s="180">
        <v>498366</v>
      </c>
    </row>
    <row r="189" spans="1:11" ht="31.5" customHeight="1">
      <c r="A189" s="181" t="s">
        <v>289</v>
      </c>
      <c r="B189" s="182" t="s">
        <v>9</v>
      </c>
      <c r="C189" s="182" t="s">
        <v>154</v>
      </c>
      <c r="D189" s="182" t="s">
        <v>156</v>
      </c>
      <c r="E189" s="182" t="s">
        <v>7</v>
      </c>
      <c r="F189" s="182" t="s">
        <v>290</v>
      </c>
      <c r="G189" s="182" t="s">
        <v>261</v>
      </c>
      <c r="H189" s="182" t="s">
        <v>261</v>
      </c>
      <c r="I189" s="182" t="s">
        <v>261</v>
      </c>
      <c r="J189" s="182" t="s">
        <v>247</v>
      </c>
      <c r="K189" s="183">
        <v>432374</v>
      </c>
    </row>
    <row r="190" spans="1:11" ht="25.5" customHeight="1">
      <c r="A190" s="181" t="s">
        <v>289</v>
      </c>
      <c r="B190" s="182" t="s">
        <v>9</v>
      </c>
      <c r="C190" s="182" t="s">
        <v>154</v>
      </c>
      <c r="D190" s="182" t="s">
        <v>156</v>
      </c>
      <c r="E190" s="182" t="s">
        <v>7</v>
      </c>
      <c r="F190" s="182" t="s">
        <v>290</v>
      </c>
      <c r="G190" s="182" t="s">
        <v>394</v>
      </c>
      <c r="H190" s="182" t="s">
        <v>261</v>
      </c>
      <c r="I190" s="182" t="s">
        <v>261</v>
      </c>
      <c r="J190" s="182" t="s">
        <v>247</v>
      </c>
      <c r="K190" s="183">
        <v>65992</v>
      </c>
    </row>
    <row r="191" spans="1:11" ht="18" customHeight="1">
      <c r="A191" s="178" t="s">
        <v>82</v>
      </c>
      <c r="B191" s="179" t="s">
        <v>44</v>
      </c>
      <c r="C191" s="179"/>
      <c r="D191" s="179"/>
      <c r="E191" s="179"/>
      <c r="F191" s="179"/>
      <c r="G191" s="179"/>
      <c r="H191" s="179"/>
      <c r="I191" s="179"/>
      <c r="J191" s="179"/>
      <c r="K191" s="180">
        <v>5088812.2</v>
      </c>
    </row>
    <row r="192" spans="1:11" ht="15" customHeight="1">
      <c r="A192" s="178" t="s">
        <v>83</v>
      </c>
      <c r="B192" s="179" t="s">
        <v>46</v>
      </c>
      <c r="C192" s="179"/>
      <c r="D192" s="179"/>
      <c r="E192" s="179"/>
      <c r="F192" s="179"/>
      <c r="G192" s="179"/>
      <c r="H192" s="179"/>
      <c r="I192" s="179"/>
      <c r="J192" s="179"/>
      <c r="K192" s="180">
        <v>5088812.2</v>
      </c>
    </row>
    <row r="193" spans="1:11" ht="31.5" customHeight="1">
      <c r="A193" s="178" t="s">
        <v>348</v>
      </c>
      <c r="B193" s="179" t="s">
        <v>46</v>
      </c>
      <c r="C193" s="179" t="s">
        <v>140</v>
      </c>
      <c r="D193" s="179"/>
      <c r="E193" s="179"/>
      <c r="F193" s="179"/>
      <c r="G193" s="179"/>
      <c r="H193" s="179"/>
      <c r="I193" s="179"/>
      <c r="J193" s="179"/>
      <c r="K193" s="180">
        <v>5088812.2</v>
      </c>
    </row>
    <row r="194" spans="1:11" ht="27.75" customHeight="1">
      <c r="A194" s="178" t="s">
        <v>361</v>
      </c>
      <c r="B194" s="179" t="s">
        <v>46</v>
      </c>
      <c r="C194" s="179" t="s">
        <v>362</v>
      </c>
      <c r="D194" s="179"/>
      <c r="E194" s="179"/>
      <c r="F194" s="179"/>
      <c r="G194" s="179"/>
      <c r="H194" s="179"/>
      <c r="I194" s="179"/>
      <c r="J194" s="179"/>
      <c r="K194" s="180">
        <v>5088812.2</v>
      </c>
    </row>
    <row r="195" spans="1:11" ht="66.75" customHeight="1">
      <c r="A195" s="178" t="s">
        <v>91</v>
      </c>
      <c r="B195" s="179" t="s">
        <v>46</v>
      </c>
      <c r="C195" s="179" t="s">
        <v>196</v>
      </c>
      <c r="D195" s="179"/>
      <c r="E195" s="179"/>
      <c r="F195" s="179"/>
      <c r="G195" s="179"/>
      <c r="H195" s="179"/>
      <c r="I195" s="179"/>
      <c r="J195" s="179"/>
      <c r="K195" s="180">
        <v>667312.2</v>
      </c>
    </row>
    <row r="196" spans="1:11" ht="12.75">
      <c r="A196" s="181" t="s">
        <v>272</v>
      </c>
      <c r="B196" s="182" t="s">
        <v>46</v>
      </c>
      <c r="C196" s="182" t="s">
        <v>196</v>
      </c>
      <c r="D196" s="182" t="s">
        <v>102</v>
      </c>
      <c r="E196" s="182" t="s">
        <v>7</v>
      </c>
      <c r="F196" s="182" t="s">
        <v>273</v>
      </c>
      <c r="G196" s="182" t="s">
        <v>261</v>
      </c>
      <c r="H196" s="182" t="s">
        <v>274</v>
      </c>
      <c r="I196" s="182" t="s">
        <v>261</v>
      </c>
      <c r="J196" s="182" t="s">
        <v>247</v>
      </c>
      <c r="K196" s="183">
        <v>25338.65</v>
      </c>
    </row>
    <row r="197" spans="1:11" ht="12.75">
      <c r="A197" s="181" t="s">
        <v>275</v>
      </c>
      <c r="B197" s="182" t="s">
        <v>46</v>
      </c>
      <c r="C197" s="182" t="s">
        <v>196</v>
      </c>
      <c r="D197" s="182" t="s">
        <v>102</v>
      </c>
      <c r="E197" s="182" t="s">
        <v>7</v>
      </c>
      <c r="F197" s="182" t="s">
        <v>276</v>
      </c>
      <c r="G197" s="182" t="s">
        <v>261</v>
      </c>
      <c r="H197" s="182" t="s">
        <v>277</v>
      </c>
      <c r="I197" s="182" t="s">
        <v>261</v>
      </c>
      <c r="J197" s="182" t="s">
        <v>247</v>
      </c>
      <c r="K197" s="183">
        <v>142884.8</v>
      </c>
    </row>
    <row r="198" spans="1:11" ht="12.75">
      <c r="A198" s="181" t="s">
        <v>278</v>
      </c>
      <c r="B198" s="182" t="s">
        <v>46</v>
      </c>
      <c r="C198" s="182" t="s">
        <v>196</v>
      </c>
      <c r="D198" s="182" t="s">
        <v>102</v>
      </c>
      <c r="E198" s="182" t="s">
        <v>7</v>
      </c>
      <c r="F198" s="182" t="s">
        <v>279</v>
      </c>
      <c r="G198" s="182" t="s">
        <v>261</v>
      </c>
      <c r="H198" s="182" t="s">
        <v>261</v>
      </c>
      <c r="I198" s="182" t="s">
        <v>261</v>
      </c>
      <c r="J198" s="182" t="s">
        <v>247</v>
      </c>
      <c r="K198" s="183">
        <v>41105.75</v>
      </c>
    </row>
    <row r="199" spans="1:11" ht="12.75">
      <c r="A199" s="181" t="s">
        <v>282</v>
      </c>
      <c r="B199" s="182" t="s">
        <v>46</v>
      </c>
      <c r="C199" s="182" t="s">
        <v>196</v>
      </c>
      <c r="D199" s="182" t="s">
        <v>102</v>
      </c>
      <c r="E199" s="182" t="s">
        <v>7</v>
      </c>
      <c r="F199" s="182" t="s">
        <v>283</v>
      </c>
      <c r="G199" s="182" t="s">
        <v>261</v>
      </c>
      <c r="H199" s="182" t="s">
        <v>285</v>
      </c>
      <c r="I199" s="182" t="s">
        <v>261</v>
      </c>
      <c r="J199" s="182" t="s">
        <v>247</v>
      </c>
      <c r="K199" s="183">
        <v>3213</v>
      </c>
    </row>
    <row r="200" spans="1:11" ht="12.75">
      <c r="A200" s="181" t="s">
        <v>280</v>
      </c>
      <c r="B200" s="182" t="s">
        <v>46</v>
      </c>
      <c r="C200" s="182" t="s">
        <v>196</v>
      </c>
      <c r="D200" s="182" t="s">
        <v>367</v>
      </c>
      <c r="E200" s="182" t="s">
        <v>7</v>
      </c>
      <c r="F200" s="182" t="s">
        <v>281</v>
      </c>
      <c r="G200" s="182" t="s">
        <v>261</v>
      </c>
      <c r="H200" s="182" t="s">
        <v>261</v>
      </c>
      <c r="I200" s="182" t="s">
        <v>261</v>
      </c>
      <c r="J200" s="182" t="s">
        <v>247</v>
      </c>
      <c r="K200" s="183">
        <v>454770</v>
      </c>
    </row>
    <row r="201" spans="1:11" s="145" customFormat="1" ht="42">
      <c r="A201" s="178" t="s">
        <v>363</v>
      </c>
      <c r="B201" s="179" t="s">
        <v>46</v>
      </c>
      <c r="C201" s="179" t="s">
        <v>364</v>
      </c>
      <c r="D201" s="179"/>
      <c r="E201" s="179"/>
      <c r="F201" s="179"/>
      <c r="G201" s="179"/>
      <c r="H201" s="179"/>
      <c r="I201" s="179"/>
      <c r="J201" s="179"/>
      <c r="K201" s="180">
        <v>4421500</v>
      </c>
    </row>
    <row r="202" spans="1:11" ht="12.75">
      <c r="A202" s="181" t="s">
        <v>280</v>
      </c>
      <c r="B202" s="182" t="s">
        <v>46</v>
      </c>
      <c r="C202" s="182" t="s">
        <v>364</v>
      </c>
      <c r="D202" s="182" t="s">
        <v>367</v>
      </c>
      <c r="E202" s="182" t="s">
        <v>7</v>
      </c>
      <c r="F202" s="182" t="s">
        <v>281</v>
      </c>
      <c r="G202" s="182" t="s">
        <v>396</v>
      </c>
      <c r="H202" s="182" t="s">
        <v>261</v>
      </c>
      <c r="I202" s="182" t="s">
        <v>261</v>
      </c>
      <c r="J202" s="182" t="s">
        <v>247</v>
      </c>
      <c r="K202" s="183">
        <v>4200400</v>
      </c>
    </row>
    <row r="203" spans="1:11" ht="12.75">
      <c r="A203" s="181" t="s">
        <v>280</v>
      </c>
      <c r="B203" s="182" t="s">
        <v>46</v>
      </c>
      <c r="C203" s="182" t="s">
        <v>364</v>
      </c>
      <c r="D203" s="182" t="s">
        <v>367</v>
      </c>
      <c r="E203" s="182" t="s">
        <v>7</v>
      </c>
      <c r="F203" s="182" t="s">
        <v>281</v>
      </c>
      <c r="G203" s="182" t="s">
        <v>397</v>
      </c>
      <c r="H203" s="182" t="s">
        <v>261</v>
      </c>
      <c r="I203" s="182" t="s">
        <v>267</v>
      </c>
      <c r="J203" s="182" t="s">
        <v>247</v>
      </c>
      <c r="K203" s="183">
        <v>221100</v>
      </c>
    </row>
    <row r="204" spans="1:11" ht="12.75">
      <c r="A204" s="178" t="s">
        <v>47</v>
      </c>
      <c r="B204" s="179" t="s">
        <v>48</v>
      </c>
      <c r="C204" s="179"/>
      <c r="D204" s="179"/>
      <c r="E204" s="179"/>
      <c r="F204" s="179"/>
      <c r="G204" s="179"/>
      <c r="H204" s="179"/>
      <c r="I204" s="179"/>
      <c r="J204" s="179"/>
      <c r="K204" s="180">
        <v>-5165</v>
      </c>
    </row>
    <row r="205" spans="1:11" ht="12.75">
      <c r="A205" s="178" t="s">
        <v>49</v>
      </c>
      <c r="B205" s="179" t="s">
        <v>50</v>
      </c>
      <c r="C205" s="179"/>
      <c r="D205" s="179"/>
      <c r="E205" s="179"/>
      <c r="F205" s="179"/>
      <c r="G205" s="179"/>
      <c r="H205" s="179"/>
      <c r="I205" s="179"/>
      <c r="J205" s="179"/>
      <c r="K205" s="180">
        <v>-5165</v>
      </c>
    </row>
    <row r="206" spans="1:11" ht="12.75">
      <c r="A206" s="178" t="s">
        <v>88</v>
      </c>
      <c r="B206" s="179" t="s">
        <v>50</v>
      </c>
      <c r="C206" s="179" t="s">
        <v>89</v>
      </c>
      <c r="D206" s="179"/>
      <c r="E206" s="179"/>
      <c r="F206" s="179"/>
      <c r="G206" s="179"/>
      <c r="H206" s="179"/>
      <c r="I206" s="179"/>
      <c r="J206" s="179"/>
      <c r="K206" s="180">
        <v>-5165</v>
      </c>
    </row>
    <row r="207" spans="1:11" ht="31.5">
      <c r="A207" s="178" t="s">
        <v>51</v>
      </c>
      <c r="B207" s="179" t="s">
        <v>50</v>
      </c>
      <c r="C207" s="179" t="s">
        <v>368</v>
      </c>
      <c r="D207" s="179"/>
      <c r="E207" s="179"/>
      <c r="F207" s="179"/>
      <c r="G207" s="179"/>
      <c r="H207" s="179"/>
      <c r="I207" s="179"/>
      <c r="J207" s="179"/>
      <c r="K207" s="180">
        <v>-5165</v>
      </c>
    </row>
    <row r="208" spans="1:11" ht="63">
      <c r="A208" s="178" t="s">
        <v>91</v>
      </c>
      <c r="B208" s="179" t="s">
        <v>50</v>
      </c>
      <c r="C208" s="179" t="s">
        <v>160</v>
      </c>
      <c r="D208" s="179"/>
      <c r="E208" s="179"/>
      <c r="F208" s="179"/>
      <c r="G208" s="179"/>
      <c r="H208" s="179"/>
      <c r="I208" s="179"/>
      <c r="J208" s="179"/>
      <c r="K208" s="180">
        <v>-5165</v>
      </c>
    </row>
    <row r="209" spans="1:11" ht="12.75">
      <c r="A209" s="181" t="s">
        <v>278</v>
      </c>
      <c r="B209" s="182" t="s">
        <v>50</v>
      </c>
      <c r="C209" s="182" t="s">
        <v>160</v>
      </c>
      <c r="D209" s="182" t="s">
        <v>102</v>
      </c>
      <c r="E209" s="182" t="s">
        <v>7</v>
      </c>
      <c r="F209" s="182" t="s">
        <v>279</v>
      </c>
      <c r="G209" s="182" t="s">
        <v>261</v>
      </c>
      <c r="H209" s="182" t="s">
        <v>261</v>
      </c>
      <c r="I209" s="182" t="s">
        <v>261</v>
      </c>
      <c r="J209" s="182" t="s">
        <v>247</v>
      </c>
      <c r="K209" s="183">
        <v>-5165</v>
      </c>
    </row>
    <row r="210" spans="1:11" ht="21">
      <c r="A210" s="178" t="s">
        <v>84</v>
      </c>
      <c r="B210" s="179" t="s">
        <v>53</v>
      </c>
      <c r="C210" s="179"/>
      <c r="D210" s="179"/>
      <c r="E210" s="179"/>
      <c r="F210" s="179"/>
      <c r="G210" s="179"/>
      <c r="H210" s="179"/>
      <c r="I210" s="179"/>
      <c r="J210" s="179"/>
      <c r="K210" s="180">
        <v>815.41</v>
      </c>
    </row>
    <row r="211" spans="1:11" ht="21">
      <c r="A211" s="178" t="s">
        <v>54</v>
      </c>
      <c r="B211" s="179" t="s">
        <v>55</v>
      </c>
      <c r="C211" s="179"/>
      <c r="D211" s="179"/>
      <c r="E211" s="179"/>
      <c r="F211" s="179"/>
      <c r="G211" s="179"/>
      <c r="H211" s="179"/>
      <c r="I211" s="179"/>
      <c r="J211" s="179"/>
      <c r="K211" s="180">
        <v>815.41</v>
      </c>
    </row>
    <row r="212" spans="1:11" ht="12.75">
      <c r="A212" s="178" t="s">
        <v>88</v>
      </c>
      <c r="B212" s="179" t="s">
        <v>55</v>
      </c>
      <c r="C212" s="179" t="s">
        <v>89</v>
      </c>
      <c r="D212" s="179"/>
      <c r="E212" s="179"/>
      <c r="F212" s="179"/>
      <c r="G212" s="179"/>
      <c r="H212" s="179"/>
      <c r="I212" s="179"/>
      <c r="J212" s="179"/>
      <c r="K212" s="180">
        <v>815.41</v>
      </c>
    </row>
    <row r="213" spans="1:11" ht="21">
      <c r="A213" s="178" t="s">
        <v>56</v>
      </c>
      <c r="B213" s="179" t="s">
        <v>55</v>
      </c>
      <c r="C213" s="179" t="s">
        <v>369</v>
      </c>
      <c r="D213" s="179"/>
      <c r="E213" s="179"/>
      <c r="F213" s="179"/>
      <c r="G213" s="179"/>
      <c r="H213" s="179"/>
      <c r="I213" s="179"/>
      <c r="J213" s="179"/>
      <c r="K213" s="180">
        <v>815.41</v>
      </c>
    </row>
    <row r="214" spans="1:11" ht="63">
      <c r="A214" s="178" t="s">
        <v>91</v>
      </c>
      <c r="B214" s="179" t="s">
        <v>55</v>
      </c>
      <c r="C214" s="179" t="s">
        <v>161</v>
      </c>
      <c r="D214" s="179"/>
      <c r="E214" s="179"/>
      <c r="F214" s="179"/>
      <c r="G214" s="179"/>
      <c r="H214" s="179"/>
      <c r="I214" s="179"/>
      <c r="J214" s="179"/>
      <c r="K214" s="180">
        <v>815.41</v>
      </c>
    </row>
    <row r="215" spans="1:11" ht="12.75">
      <c r="A215" s="181" t="s">
        <v>291</v>
      </c>
      <c r="B215" s="182" t="s">
        <v>55</v>
      </c>
      <c r="C215" s="182" t="s">
        <v>161</v>
      </c>
      <c r="D215" s="182" t="s">
        <v>163</v>
      </c>
      <c r="E215" s="182" t="s">
        <v>7</v>
      </c>
      <c r="F215" s="182" t="s">
        <v>292</v>
      </c>
      <c r="G215" s="182" t="s">
        <v>261</v>
      </c>
      <c r="H215" s="182" t="s">
        <v>261</v>
      </c>
      <c r="I215" s="182" t="s">
        <v>261</v>
      </c>
      <c r="J215" s="182" t="s">
        <v>247</v>
      </c>
      <c r="K215" s="183">
        <v>815.41</v>
      </c>
    </row>
    <row r="216" spans="1:11" ht="31.5">
      <c r="A216" s="178" t="s">
        <v>85</v>
      </c>
      <c r="B216" s="179" t="s">
        <v>57</v>
      </c>
      <c r="C216" s="179"/>
      <c r="D216" s="179"/>
      <c r="E216" s="179"/>
      <c r="F216" s="179"/>
      <c r="G216" s="179"/>
      <c r="H216" s="179"/>
      <c r="I216" s="179"/>
      <c r="J216" s="179"/>
      <c r="K216" s="180">
        <v>524331</v>
      </c>
    </row>
    <row r="217" spans="1:11" ht="21">
      <c r="A217" s="178" t="s">
        <v>86</v>
      </c>
      <c r="B217" s="179" t="s">
        <v>58</v>
      </c>
      <c r="C217" s="179"/>
      <c r="D217" s="179"/>
      <c r="E217" s="179"/>
      <c r="F217" s="179"/>
      <c r="G217" s="179"/>
      <c r="H217" s="179"/>
      <c r="I217" s="179"/>
      <c r="J217" s="179"/>
      <c r="K217" s="180">
        <v>524331</v>
      </c>
    </row>
    <row r="218" spans="1:11" ht="20.25" customHeight="1">
      <c r="A218" s="178" t="s">
        <v>88</v>
      </c>
      <c r="B218" s="179" t="s">
        <v>58</v>
      </c>
      <c r="C218" s="179" t="s">
        <v>89</v>
      </c>
      <c r="D218" s="179"/>
      <c r="E218" s="179"/>
      <c r="F218" s="179"/>
      <c r="G218" s="179"/>
      <c r="H218" s="179"/>
      <c r="I218" s="179"/>
      <c r="J218" s="179"/>
      <c r="K218" s="180">
        <v>524331</v>
      </c>
    </row>
    <row r="219" spans="1:11" ht="27" customHeight="1">
      <c r="A219" s="178" t="s">
        <v>372</v>
      </c>
      <c r="B219" s="179" t="s">
        <v>58</v>
      </c>
      <c r="C219" s="179" t="s">
        <v>225</v>
      </c>
      <c r="D219" s="179"/>
      <c r="E219" s="179"/>
      <c r="F219" s="179"/>
      <c r="G219" s="179"/>
      <c r="H219" s="179"/>
      <c r="I219" s="179"/>
      <c r="J219" s="179"/>
      <c r="K219" s="180">
        <v>524331</v>
      </c>
    </row>
    <row r="220" spans="1:11" ht="63">
      <c r="A220" s="178" t="s">
        <v>91</v>
      </c>
      <c r="B220" s="179" t="s">
        <v>58</v>
      </c>
      <c r="C220" s="179" t="s">
        <v>218</v>
      </c>
      <c r="D220" s="179"/>
      <c r="E220" s="179"/>
      <c r="F220" s="179"/>
      <c r="G220" s="179"/>
      <c r="H220" s="179"/>
      <c r="I220" s="179"/>
      <c r="J220" s="179"/>
      <c r="K220" s="180">
        <v>524331</v>
      </c>
    </row>
    <row r="221" spans="1:11" ht="73.5">
      <c r="A221" s="178" t="s">
        <v>373</v>
      </c>
      <c r="B221" s="179" t="s">
        <v>58</v>
      </c>
      <c r="C221" s="179" t="s">
        <v>219</v>
      </c>
      <c r="D221" s="179"/>
      <c r="E221" s="179"/>
      <c r="F221" s="179"/>
      <c r="G221" s="179"/>
      <c r="H221" s="179"/>
      <c r="I221" s="179"/>
      <c r="J221" s="179"/>
      <c r="K221" s="180">
        <v>279923</v>
      </c>
    </row>
    <row r="222" spans="1:11" ht="22.5">
      <c r="A222" s="181" t="s">
        <v>293</v>
      </c>
      <c r="B222" s="182" t="s">
        <v>58</v>
      </c>
      <c r="C222" s="182" t="s">
        <v>219</v>
      </c>
      <c r="D222" s="182" t="s">
        <v>164</v>
      </c>
      <c r="E222" s="182" t="s">
        <v>7</v>
      </c>
      <c r="F222" s="182" t="s">
        <v>294</v>
      </c>
      <c r="G222" s="182" t="s">
        <v>261</v>
      </c>
      <c r="H222" s="182" t="s">
        <v>295</v>
      </c>
      <c r="I222" s="182" t="s">
        <v>261</v>
      </c>
      <c r="J222" s="182" t="s">
        <v>247</v>
      </c>
      <c r="K222" s="183">
        <v>279923</v>
      </c>
    </row>
    <row r="223" spans="1:11" ht="31.5">
      <c r="A223" s="178" t="s">
        <v>376</v>
      </c>
      <c r="B223" s="179" t="s">
        <v>58</v>
      </c>
      <c r="C223" s="179" t="s">
        <v>220</v>
      </c>
      <c r="D223" s="179"/>
      <c r="E223" s="179"/>
      <c r="F223" s="179"/>
      <c r="G223" s="179"/>
      <c r="H223" s="179"/>
      <c r="I223" s="179"/>
      <c r="J223" s="179"/>
      <c r="K223" s="180">
        <v>44974</v>
      </c>
    </row>
    <row r="224" spans="1:11" ht="22.5">
      <c r="A224" s="181" t="s">
        <v>293</v>
      </c>
      <c r="B224" s="182" t="s">
        <v>58</v>
      </c>
      <c r="C224" s="182" t="s">
        <v>220</v>
      </c>
      <c r="D224" s="182" t="s">
        <v>164</v>
      </c>
      <c r="E224" s="182" t="s">
        <v>7</v>
      </c>
      <c r="F224" s="182" t="s">
        <v>294</v>
      </c>
      <c r="G224" s="182" t="s">
        <v>296</v>
      </c>
      <c r="H224" s="182" t="s">
        <v>297</v>
      </c>
      <c r="I224" s="182" t="s">
        <v>261</v>
      </c>
      <c r="J224" s="182" t="s">
        <v>247</v>
      </c>
      <c r="K224" s="183">
        <v>44974</v>
      </c>
    </row>
    <row r="225" spans="1:11" ht="31.5">
      <c r="A225" s="178" t="s">
        <v>377</v>
      </c>
      <c r="B225" s="179" t="s">
        <v>58</v>
      </c>
      <c r="C225" s="179" t="s">
        <v>221</v>
      </c>
      <c r="D225" s="179"/>
      <c r="E225" s="179"/>
      <c r="F225" s="179"/>
      <c r="G225" s="179"/>
      <c r="H225" s="179"/>
      <c r="I225" s="179"/>
      <c r="J225" s="179"/>
      <c r="K225" s="180">
        <v>80574</v>
      </c>
    </row>
    <row r="226" spans="1:11" ht="22.5">
      <c r="A226" s="181" t="s">
        <v>293</v>
      </c>
      <c r="B226" s="182" t="s">
        <v>58</v>
      </c>
      <c r="C226" s="182" t="s">
        <v>221</v>
      </c>
      <c r="D226" s="182" t="s">
        <v>164</v>
      </c>
      <c r="E226" s="182" t="s">
        <v>7</v>
      </c>
      <c r="F226" s="182" t="s">
        <v>294</v>
      </c>
      <c r="G226" s="182" t="s">
        <v>261</v>
      </c>
      <c r="H226" s="182" t="s">
        <v>298</v>
      </c>
      <c r="I226" s="182" t="s">
        <v>261</v>
      </c>
      <c r="J226" s="182" t="s">
        <v>247</v>
      </c>
      <c r="K226" s="183">
        <v>80574</v>
      </c>
    </row>
    <row r="227" spans="1:11" ht="31.5">
      <c r="A227" s="178" t="s">
        <v>378</v>
      </c>
      <c r="B227" s="179" t="s">
        <v>58</v>
      </c>
      <c r="C227" s="179" t="s">
        <v>222</v>
      </c>
      <c r="D227" s="179"/>
      <c r="E227" s="179"/>
      <c r="F227" s="179"/>
      <c r="G227" s="179"/>
      <c r="H227" s="179"/>
      <c r="I227" s="179"/>
      <c r="J227" s="179"/>
      <c r="K227" s="180">
        <v>118860</v>
      </c>
    </row>
    <row r="228" spans="1:11" ht="22.5">
      <c r="A228" s="181" t="s">
        <v>293</v>
      </c>
      <c r="B228" s="182" t="s">
        <v>58</v>
      </c>
      <c r="C228" s="182" t="s">
        <v>222</v>
      </c>
      <c r="D228" s="182" t="s">
        <v>164</v>
      </c>
      <c r="E228" s="182" t="s">
        <v>7</v>
      </c>
      <c r="F228" s="182" t="s">
        <v>294</v>
      </c>
      <c r="G228" s="182" t="s">
        <v>261</v>
      </c>
      <c r="H228" s="182" t="s">
        <v>299</v>
      </c>
      <c r="I228" s="182" t="s">
        <v>261</v>
      </c>
      <c r="J228" s="182" t="s">
        <v>247</v>
      </c>
      <c r="K228" s="183">
        <v>118860</v>
      </c>
    </row>
    <row r="229" spans="1:11" ht="30" hidden="1">
      <c r="A229" s="142" t="s">
        <v>282</v>
      </c>
      <c r="B229" s="143" t="s">
        <v>7</v>
      </c>
      <c r="C229" s="143" t="s">
        <v>37</v>
      </c>
      <c r="D229" s="143" t="s">
        <v>183</v>
      </c>
      <c r="E229" s="143" t="s">
        <v>102</v>
      </c>
      <c r="F229" s="143" t="s">
        <v>283</v>
      </c>
      <c r="G229" s="143" t="s">
        <v>285</v>
      </c>
      <c r="H229" s="143" t="s">
        <v>261</v>
      </c>
      <c r="I229" s="143" t="s">
        <v>247</v>
      </c>
      <c r="J229" s="144">
        <v>29038.22</v>
      </c>
      <c r="K229" s="141">
        <v>1022750</v>
      </c>
    </row>
    <row r="230" spans="1:11" ht="30" hidden="1">
      <c r="A230" s="139" t="s">
        <v>338</v>
      </c>
      <c r="B230" s="140" t="s">
        <v>7</v>
      </c>
      <c r="C230" s="140" t="s">
        <v>37</v>
      </c>
      <c r="D230" s="140" t="s">
        <v>339</v>
      </c>
      <c r="E230" s="140"/>
      <c r="F230" s="140"/>
      <c r="G230" s="140"/>
      <c r="H230" s="140"/>
      <c r="I230" s="140"/>
      <c r="J230" s="141">
        <v>180854.01</v>
      </c>
      <c r="K230" s="141">
        <v>1022750</v>
      </c>
    </row>
    <row r="231" spans="1:11" ht="120" hidden="1">
      <c r="A231" s="139" t="s">
        <v>91</v>
      </c>
      <c r="B231" s="140" t="s">
        <v>7</v>
      </c>
      <c r="C231" s="140" t="s">
        <v>37</v>
      </c>
      <c r="D231" s="140" t="s">
        <v>185</v>
      </c>
      <c r="E231" s="140"/>
      <c r="F231" s="140"/>
      <c r="G231" s="140"/>
      <c r="H231" s="140"/>
      <c r="I231" s="140"/>
      <c r="J231" s="141">
        <v>180854.01</v>
      </c>
      <c r="K231" s="144">
        <v>988439.84</v>
      </c>
    </row>
    <row r="232" spans="1:11" ht="30" hidden="1">
      <c r="A232" s="139" t="s">
        <v>303</v>
      </c>
      <c r="B232" s="140" t="s">
        <v>7</v>
      </c>
      <c r="C232" s="140" t="s">
        <v>37</v>
      </c>
      <c r="D232" s="140" t="s">
        <v>185</v>
      </c>
      <c r="E232" s="140" t="s">
        <v>304</v>
      </c>
      <c r="F232" s="140"/>
      <c r="G232" s="140"/>
      <c r="H232" s="140"/>
      <c r="I232" s="140"/>
      <c r="J232" s="141">
        <v>180854.01</v>
      </c>
      <c r="K232" s="144">
        <v>34310.16</v>
      </c>
    </row>
    <row r="233" spans="1:11" ht="30" hidden="1">
      <c r="A233" s="139" t="s">
        <v>275</v>
      </c>
      <c r="B233" s="140" t="s">
        <v>7</v>
      </c>
      <c r="C233" s="140" t="s">
        <v>37</v>
      </c>
      <c r="D233" s="140" t="s">
        <v>185</v>
      </c>
      <c r="E233" s="140" t="s">
        <v>304</v>
      </c>
      <c r="F233" s="140" t="s">
        <v>276</v>
      </c>
      <c r="G233" s="140"/>
      <c r="H233" s="140"/>
      <c r="I233" s="140"/>
      <c r="J233" s="141">
        <v>91661</v>
      </c>
      <c r="K233" s="141">
        <v>2416552.19</v>
      </c>
    </row>
    <row r="234" spans="1:11" ht="30" hidden="1">
      <c r="A234" s="142" t="s">
        <v>275</v>
      </c>
      <c r="B234" s="143" t="s">
        <v>7</v>
      </c>
      <c r="C234" s="143" t="s">
        <v>37</v>
      </c>
      <c r="D234" s="143" t="s">
        <v>185</v>
      </c>
      <c r="E234" s="143" t="s">
        <v>102</v>
      </c>
      <c r="F234" s="143" t="s">
        <v>276</v>
      </c>
      <c r="G234" s="143" t="s">
        <v>277</v>
      </c>
      <c r="H234" s="143" t="s">
        <v>261</v>
      </c>
      <c r="I234" s="143" t="s">
        <v>247</v>
      </c>
      <c r="J234" s="144">
        <v>10000</v>
      </c>
      <c r="K234" s="141">
        <v>1816552.19</v>
      </c>
    </row>
    <row r="235" spans="1:11" ht="30" hidden="1">
      <c r="A235" s="142" t="s">
        <v>275</v>
      </c>
      <c r="B235" s="143" t="s">
        <v>7</v>
      </c>
      <c r="C235" s="143" t="s">
        <v>37</v>
      </c>
      <c r="D235" s="143" t="s">
        <v>185</v>
      </c>
      <c r="E235" s="143" t="s">
        <v>102</v>
      </c>
      <c r="F235" s="143" t="s">
        <v>276</v>
      </c>
      <c r="G235" s="143" t="s">
        <v>277</v>
      </c>
      <c r="H235" s="143" t="s">
        <v>267</v>
      </c>
      <c r="I235" s="143" t="s">
        <v>247</v>
      </c>
      <c r="J235" s="144">
        <v>81661</v>
      </c>
      <c r="K235" s="141">
        <v>29038.22</v>
      </c>
    </row>
    <row r="236" spans="1:11" ht="30" hidden="1">
      <c r="A236" s="139" t="s">
        <v>278</v>
      </c>
      <c r="B236" s="140" t="s">
        <v>7</v>
      </c>
      <c r="C236" s="140" t="s">
        <v>37</v>
      </c>
      <c r="D236" s="140" t="s">
        <v>185</v>
      </c>
      <c r="E236" s="140" t="s">
        <v>304</v>
      </c>
      <c r="F236" s="140" t="s">
        <v>279</v>
      </c>
      <c r="G236" s="140"/>
      <c r="H236" s="140"/>
      <c r="I236" s="140"/>
      <c r="J236" s="141">
        <v>10000</v>
      </c>
      <c r="K236" s="141">
        <v>29038.22</v>
      </c>
    </row>
    <row r="237" spans="1:11" ht="15" hidden="1">
      <c r="A237" s="142" t="s">
        <v>278</v>
      </c>
      <c r="B237" s="143" t="s">
        <v>7</v>
      </c>
      <c r="C237" s="143" t="s">
        <v>37</v>
      </c>
      <c r="D237" s="143" t="s">
        <v>185</v>
      </c>
      <c r="E237" s="143" t="s">
        <v>102</v>
      </c>
      <c r="F237" s="143" t="s">
        <v>279</v>
      </c>
      <c r="G237" s="143" t="s">
        <v>261</v>
      </c>
      <c r="H237" s="143" t="s">
        <v>261</v>
      </c>
      <c r="I237" s="143" t="s">
        <v>247</v>
      </c>
      <c r="J237" s="144">
        <v>10000</v>
      </c>
      <c r="K237" s="141">
        <v>29038.22</v>
      </c>
    </row>
    <row r="238" spans="1:11" ht="30" hidden="1">
      <c r="A238" s="139" t="s">
        <v>282</v>
      </c>
      <c r="B238" s="140" t="s">
        <v>7</v>
      </c>
      <c r="C238" s="140" t="s">
        <v>37</v>
      </c>
      <c r="D238" s="140" t="s">
        <v>185</v>
      </c>
      <c r="E238" s="140" t="s">
        <v>304</v>
      </c>
      <c r="F238" s="140" t="s">
        <v>283</v>
      </c>
      <c r="G238" s="140"/>
      <c r="H238" s="140"/>
      <c r="I238" s="140"/>
      <c r="J238" s="141">
        <v>79193.01</v>
      </c>
      <c r="K238" s="141">
        <v>29038.22</v>
      </c>
    </row>
    <row r="239" spans="1:11" ht="30" hidden="1">
      <c r="A239" s="142" t="s">
        <v>282</v>
      </c>
      <c r="B239" s="143" t="s">
        <v>7</v>
      </c>
      <c r="C239" s="143" t="s">
        <v>37</v>
      </c>
      <c r="D239" s="143" t="s">
        <v>185</v>
      </c>
      <c r="E239" s="143" t="s">
        <v>102</v>
      </c>
      <c r="F239" s="143" t="s">
        <v>283</v>
      </c>
      <c r="G239" s="143" t="s">
        <v>285</v>
      </c>
      <c r="H239" s="143" t="s">
        <v>261</v>
      </c>
      <c r="I239" s="143" t="s">
        <v>247</v>
      </c>
      <c r="J239" s="144">
        <v>10000</v>
      </c>
      <c r="K239" s="144">
        <v>29038.22</v>
      </c>
    </row>
    <row r="240" spans="1:11" ht="30" hidden="1">
      <c r="A240" s="142" t="s">
        <v>282</v>
      </c>
      <c r="B240" s="143" t="s">
        <v>7</v>
      </c>
      <c r="C240" s="143" t="s">
        <v>37</v>
      </c>
      <c r="D240" s="143" t="s">
        <v>185</v>
      </c>
      <c r="E240" s="143" t="s">
        <v>102</v>
      </c>
      <c r="F240" s="143" t="s">
        <v>283</v>
      </c>
      <c r="G240" s="143" t="s">
        <v>285</v>
      </c>
      <c r="H240" s="143" t="s">
        <v>267</v>
      </c>
      <c r="I240" s="143" t="s">
        <v>247</v>
      </c>
      <c r="J240" s="144">
        <v>69193.01</v>
      </c>
      <c r="K240" s="141">
        <v>180854.01</v>
      </c>
    </row>
    <row r="241" spans="1:11" ht="75" hidden="1">
      <c r="A241" s="139" t="s">
        <v>340</v>
      </c>
      <c r="B241" s="140" t="s">
        <v>7</v>
      </c>
      <c r="C241" s="140" t="s">
        <v>37</v>
      </c>
      <c r="D241" s="140" t="s">
        <v>287</v>
      </c>
      <c r="E241" s="140"/>
      <c r="F241" s="140"/>
      <c r="G241" s="140"/>
      <c r="H241" s="140"/>
      <c r="I241" s="140"/>
      <c r="J241" s="141">
        <v>314582.94</v>
      </c>
      <c r="K241" s="141">
        <v>180854.01</v>
      </c>
    </row>
    <row r="242" spans="1:11" ht="120" hidden="1">
      <c r="A242" s="139" t="s">
        <v>91</v>
      </c>
      <c r="B242" s="140" t="s">
        <v>7</v>
      </c>
      <c r="C242" s="140" t="s">
        <v>37</v>
      </c>
      <c r="D242" s="140" t="s">
        <v>186</v>
      </c>
      <c r="E242" s="140"/>
      <c r="F242" s="140"/>
      <c r="G242" s="140"/>
      <c r="H242" s="140"/>
      <c r="I242" s="140"/>
      <c r="J242" s="141">
        <v>314582.94</v>
      </c>
      <c r="K242" s="141">
        <v>180854.01</v>
      </c>
    </row>
    <row r="243" spans="1:11" ht="30" hidden="1">
      <c r="A243" s="139" t="s">
        <v>303</v>
      </c>
      <c r="B243" s="140" t="s">
        <v>7</v>
      </c>
      <c r="C243" s="140" t="s">
        <v>37</v>
      </c>
      <c r="D243" s="140" t="s">
        <v>186</v>
      </c>
      <c r="E243" s="140" t="s">
        <v>304</v>
      </c>
      <c r="F243" s="140"/>
      <c r="G243" s="140"/>
      <c r="H243" s="140"/>
      <c r="I243" s="140"/>
      <c r="J243" s="141">
        <v>314582.94</v>
      </c>
      <c r="K243" s="141">
        <v>91661</v>
      </c>
    </row>
    <row r="244" spans="1:11" ht="30" hidden="1">
      <c r="A244" s="139" t="s">
        <v>275</v>
      </c>
      <c r="B244" s="140" t="s">
        <v>7</v>
      </c>
      <c r="C244" s="140" t="s">
        <v>37</v>
      </c>
      <c r="D244" s="140" t="s">
        <v>186</v>
      </c>
      <c r="E244" s="140" t="s">
        <v>304</v>
      </c>
      <c r="F244" s="140" t="s">
        <v>276</v>
      </c>
      <c r="G244" s="140"/>
      <c r="H244" s="140"/>
      <c r="I244" s="140"/>
      <c r="J244" s="141">
        <v>112297.79</v>
      </c>
      <c r="K244" s="144">
        <v>10000</v>
      </c>
    </row>
    <row r="245" spans="1:11" ht="30" hidden="1">
      <c r="A245" s="142" t="s">
        <v>275</v>
      </c>
      <c r="B245" s="143" t="s">
        <v>7</v>
      </c>
      <c r="C245" s="143" t="s">
        <v>37</v>
      </c>
      <c r="D245" s="143" t="s">
        <v>186</v>
      </c>
      <c r="E245" s="143" t="s">
        <v>102</v>
      </c>
      <c r="F245" s="143" t="s">
        <v>276</v>
      </c>
      <c r="G245" s="143" t="s">
        <v>288</v>
      </c>
      <c r="H245" s="143" t="s">
        <v>261</v>
      </c>
      <c r="I245" s="143" t="s">
        <v>247</v>
      </c>
      <c r="J245" s="144">
        <v>62297.79</v>
      </c>
      <c r="K245" s="144">
        <v>81661</v>
      </c>
    </row>
    <row r="246" spans="1:11" ht="30" hidden="1">
      <c r="A246" s="142" t="s">
        <v>275</v>
      </c>
      <c r="B246" s="143" t="s">
        <v>7</v>
      </c>
      <c r="C246" s="143" t="s">
        <v>37</v>
      </c>
      <c r="D246" s="143" t="s">
        <v>186</v>
      </c>
      <c r="E246" s="143" t="s">
        <v>102</v>
      </c>
      <c r="F246" s="143" t="s">
        <v>276</v>
      </c>
      <c r="G246" s="143" t="s">
        <v>288</v>
      </c>
      <c r="H246" s="143" t="s">
        <v>267</v>
      </c>
      <c r="I246" s="143" t="s">
        <v>247</v>
      </c>
      <c r="J246" s="144">
        <v>50000</v>
      </c>
      <c r="K246" s="141">
        <v>10000</v>
      </c>
    </row>
    <row r="247" spans="1:11" ht="30" hidden="1">
      <c r="A247" s="139" t="s">
        <v>278</v>
      </c>
      <c r="B247" s="140" t="s">
        <v>7</v>
      </c>
      <c r="C247" s="140" t="s">
        <v>37</v>
      </c>
      <c r="D247" s="140" t="s">
        <v>186</v>
      </c>
      <c r="E247" s="140" t="s">
        <v>304</v>
      </c>
      <c r="F247" s="140" t="s">
        <v>279</v>
      </c>
      <c r="G247" s="140"/>
      <c r="H247" s="140"/>
      <c r="I247" s="140"/>
      <c r="J247" s="141">
        <v>202285.15</v>
      </c>
      <c r="K247" s="144">
        <v>10000</v>
      </c>
    </row>
    <row r="248" spans="1:11" ht="15" hidden="1">
      <c r="A248" s="142" t="s">
        <v>278</v>
      </c>
      <c r="B248" s="143" t="s">
        <v>7</v>
      </c>
      <c r="C248" s="143" t="s">
        <v>37</v>
      </c>
      <c r="D248" s="143" t="s">
        <v>186</v>
      </c>
      <c r="E248" s="143" t="s">
        <v>102</v>
      </c>
      <c r="F248" s="143" t="s">
        <v>279</v>
      </c>
      <c r="G248" s="143" t="s">
        <v>261</v>
      </c>
      <c r="H248" s="143" t="s">
        <v>267</v>
      </c>
      <c r="I248" s="143" t="s">
        <v>247</v>
      </c>
      <c r="J248" s="144">
        <v>202285.15</v>
      </c>
      <c r="K248" s="141">
        <v>79193.01</v>
      </c>
    </row>
    <row r="249" spans="1:11" ht="45" hidden="1">
      <c r="A249" s="139" t="s">
        <v>341</v>
      </c>
      <c r="B249" s="140" t="s">
        <v>7</v>
      </c>
      <c r="C249" s="140" t="s">
        <v>37</v>
      </c>
      <c r="D249" s="140" t="s">
        <v>342</v>
      </c>
      <c r="E249" s="140"/>
      <c r="F249" s="140"/>
      <c r="G249" s="140"/>
      <c r="H249" s="140"/>
      <c r="I249" s="140"/>
      <c r="J249" s="141">
        <v>1400</v>
      </c>
      <c r="K249" s="144">
        <v>10000</v>
      </c>
    </row>
    <row r="250" spans="1:11" ht="120" hidden="1">
      <c r="A250" s="139" t="s">
        <v>91</v>
      </c>
      <c r="B250" s="140" t="s">
        <v>7</v>
      </c>
      <c r="C250" s="140" t="s">
        <v>37</v>
      </c>
      <c r="D250" s="140" t="s">
        <v>187</v>
      </c>
      <c r="E250" s="140"/>
      <c r="F250" s="140"/>
      <c r="G250" s="140"/>
      <c r="H250" s="140"/>
      <c r="I250" s="140"/>
      <c r="J250" s="141">
        <v>1400</v>
      </c>
      <c r="K250" s="144">
        <v>69193.01</v>
      </c>
    </row>
    <row r="251" spans="1:11" ht="30" hidden="1">
      <c r="A251" s="139" t="s">
        <v>303</v>
      </c>
      <c r="B251" s="140" t="s">
        <v>7</v>
      </c>
      <c r="C251" s="140" t="s">
        <v>37</v>
      </c>
      <c r="D251" s="140" t="s">
        <v>187</v>
      </c>
      <c r="E251" s="140" t="s">
        <v>304</v>
      </c>
      <c r="F251" s="140"/>
      <c r="G251" s="140"/>
      <c r="H251" s="140"/>
      <c r="I251" s="140"/>
      <c r="J251" s="141">
        <v>1400</v>
      </c>
      <c r="K251" s="141">
        <v>314582.94</v>
      </c>
    </row>
    <row r="252" spans="1:11" ht="30" hidden="1">
      <c r="A252" s="139" t="s">
        <v>278</v>
      </c>
      <c r="B252" s="140" t="s">
        <v>7</v>
      </c>
      <c r="C252" s="140" t="s">
        <v>37</v>
      </c>
      <c r="D252" s="140" t="s">
        <v>187</v>
      </c>
      <c r="E252" s="140" t="s">
        <v>304</v>
      </c>
      <c r="F252" s="140" t="s">
        <v>279</v>
      </c>
      <c r="G252" s="140"/>
      <c r="H252" s="140"/>
      <c r="I252" s="140"/>
      <c r="J252" s="141">
        <v>1400</v>
      </c>
      <c r="K252" s="141">
        <v>314582.94</v>
      </c>
    </row>
    <row r="253" spans="1:11" ht="15" hidden="1">
      <c r="A253" s="142" t="s">
        <v>278</v>
      </c>
      <c r="B253" s="143" t="s">
        <v>7</v>
      </c>
      <c r="C253" s="143" t="s">
        <v>37</v>
      </c>
      <c r="D253" s="143" t="s">
        <v>187</v>
      </c>
      <c r="E253" s="143" t="s">
        <v>102</v>
      </c>
      <c r="F253" s="143" t="s">
        <v>279</v>
      </c>
      <c r="G253" s="143" t="s">
        <v>261</v>
      </c>
      <c r="H253" s="143" t="s">
        <v>261</v>
      </c>
      <c r="I253" s="143" t="s">
        <v>247</v>
      </c>
      <c r="J253" s="144">
        <v>1400</v>
      </c>
      <c r="K253" s="141">
        <v>314582.94</v>
      </c>
    </row>
    <row r="254" spans="1:11" ht="30" hidden="1">
      <c r="A254" s="139" t="s">
        <v>343</v>
      </c>
      <c r="B254" s="140" t="s">
        <v>7</v>
      </c>
      <c r="C254" s="140" t="s">
        <v>37</v>
      </c>
      <c r="D254" s="140" t="s">
        <v>344</v>
      </c>
      <c r="E254" s="140"/>
      <c r="F254" s="140"/>
      <c r="G254" s="140"/>
      <c r="H254" s="140"/>
      <c r="I254" s="140"/>
      <c r="J254" s="141">
        <v>1291420.02</v>
      </c>
      <c r="K254" s="141">
        <v>112297.79</v>
      </c>
    </row>
    <row r="255" spans="1:11" ht="120" hidden="1">
      <c r="A255" s="139" t="s">
        <v>91</v>
      </c>
      <c r="B255" s="140" t="s">
        <v>7</v>
      </c>
      <c r="C255" s="140" t="s">
        <v>37</v>
      </c>
      <c r="D255" s="140" t="s">
        <v>213</v>
      </c>
      <c r="E255" s="140"/>
      <c r="F255" s="140"/>
      <c r="G255" s="140"/>
      <c r="H255" s="140"/>
      <c r="I255" s="140"/>
      <c r="J255" s="141">
        <v>812760.02</v>
      </c>
      <c r="K255" s="144">
        <v>62297.79</v>
      </c>
    </row>
    <row r="256" spans="1:11" ht="30" hidden="1">
      <c r="A256" s="139" t="s">
        <v>303</v>
      </c>
      <c r="B256" s="140" t="s">
        <v>7</v>
      </c>
      <c r="C256" s="140" t="s">
        <v>37</v>
      </c>
      <c r="D256" s="140" t="s">
        <v>213</v>
      </c>
      <c r="E256" s="140" t="s">
        <v>304</v>
      </c>
      <c r="F256" s="140"/>
      <c r="G256" s="140"/>
      <c r="H256" s="140"/>
      <c r="I256" s="140"/>
      <c r="J256" s="141">
        <v>812760.02</v>
      </c>
      <c r="K256" s="144">
        <v>50000</v>
      </c>
    </row>
    <row r="257" spans="1:11" ht="30" hidden="1">
      <c r="A257" s="139" t="s">
        <v>272</v>
      </c>
      <c r="B257" s="140" t="s">
        <v>7</v>
      </c>
      <c r="C257" s="140" t="s">
        <v>37</v>
      </c>
      <c r="D257" s="140" t="s">
        <v>213</v>
      </c>
      <c r="E257" s="140" t="s">
        <v>304</v>
      </c>
      <c r="F257" s="140" t="s">
        <v>273</v>
      </c>
      <c r="G257" s="140"/>
      <c r="H257" s="140"/>
      <c r="I257" s="140"/>
      <c r="J257" s="141">
        <v>576611.98</v>
      </c>
      <c r="K257" s="141">
        <v>202285.15</v>
      </c>
    </row>
    <row r="258" spans="1:11" ht="15" hidden="1">
      <c r="A258" s="142" t="s">
        <v>272</v>
      </c>
      <c r="B258" s="143" t="s">
        <v>7</v>
      </c>
      <c r="C258" s="143" t="s">
        <v>37</v>
      </c>
      <c r="D258" s="143" t="s">
        <v>213</v>
      </c>
      <c r="E258" s="143" t="s">
        <v>102</v>
      </c>
      <c r="F258" s="143" t="s">
        <v>273</v>
      </c>
      <c r="G258" s="143" t="s">
        <v>274</v>
      </c>
      <c r="H258" s="143" t="s">
        <v>261</v>
      </c>
      <c r="I258" s="143" t="s">
        <v>247</v>
      </c>
      <c r="J258" s="144">
        <v>576611.98</v>
      </c>
      <c r="K258" s="144">
        <v>202285.15</v>
      </c>
    </row>
    <row r="259" spans="1:11" ht="30" hidden="1">
      <c r="A259" s="139" t="s">
        <v>275</v>
      </c>
      <c r="B259" s="140" t="s">
        <v>7</v>
      </c>
      <c r="C259" s="140" t="s">
        <v>37</v>
      </c>
      <c r="D259" s="140" t="s">
        <v>213</v>
      </c>
      <c r="E259" s="140" t="s">
        <v>304</v>
      </c>
      <c r="F259" s="140" t="s">
        <v>276</v>
      </c>
      <c r="G259" s="140"/>
      <c r="H259" s="140"/>
      <c r="I259" s="140"/>
      <c r="J259" s="141">
        <v>137273</v>
      </c>
      <c r="K259" s="141">
        <v>1400</v>
      </c>
    </row>
    <row r="260" spans="1:11" ht="30" hidden="1">
      <c r="A260" s="142" t="s">
        <v>275</v>
      </c>
      <c r="B260" s="143" t="s">
        <v>7</v>
      </c>
      <c r="C260" s="143" t="s">
        <v>37</v>
      </c>
      <c r="D260" s="143" t="s">
        <v>213</v>
      </c>
      <c r="E260" s="143" t="s">
        <v>102</v>
      </c>
      <c r="F260" s="143" t="s">
        <v>276</v>
      </c>
      <c r="G260" s="143" t="s">
        <v>277</v>
      </c>
      <c r="H260" s="143" t="s">
        <v>261</v>
      </c>
      <c r="I260" s="143" t="s">
        <v>247</v>
      </c>
      <c r="J260" s="144">
        <v>101530</v>
      </c>
      <c r="K260" s="141">
        <v>1400</v>
      </c>
    </row>
    <row r="261" spans="1:11" ht="30" hidden="1">
      <c r="A261" s="142" t="s">
        <v>275</v>
      </c>
      <c r="B261" s="143" t="s">
        <v>7</v>
      </c>
      <c r="C261" s="143" t="s">
        <v>37</v>
      </c>
      <c r="D261" s="143" t="s">
        <v>213</v>
      </c>
      <c r="E261" s="143" t="s">
        <v>102</v>
      </c>
      <c r="F261" s="143" t="s">
        <v>276</v>
      </c>
      <c r="G261" s="143" t="s">
        <v>277</v>
      </c>
      <c r="H261" s="143" t="s">
        <v>267</v>
      </c>
      <c r="I261" s="143" t="s">
        <v>247</v>
      </c>
      <c r="J261" s="144">
        <v>35743</v>
      </c>
      <c r="K261" s="141">
        <v>1400</v>
      </c>
    </row>
    <row r="262" spans="1:11" ht="30" hidden="1">
      <c r="A262" s="139" t="s">
        <v>278</v>
      </c>
      <c r="B262" s="140" t="s">
        <v>7</v>
      </c>
      <c r="C262" s="140" t="s">
        <v>37</v>
      </c>
      <c r="D262" s="140" t="s">
        <v>213</v>
      </c>
      <c r="E262" s="140" t="s">
        <v>304</v>
      </c>
      <c r="F262" s="140" t="s">
        <v>279</v>
      </c>
      <c r="G262" s="140"/>
      <c r="H262" s="140"/>
      <c r="I262" s="140"/>
      <c r="J262" s="141">
        <v>98875.04</v>
      </c>
      <c r="K262" s="141">
        <v>1400</v>
      </c>
    </row>
    <row r="263" spans="1:11" ht="15" hidden="1">
      <c r="A263" s="142" t="s">
        <v>278</v>
      </c>
      <c r="B263" s="143" t="s">
        <v>7</v>
      </c>
      <c r="C263" s="143" t="s">
        <v>37</v>
      </c>
      <c r="D263" s="143" t="s">
        <v>213</v>
      </c>
      <c r="E263" s="143" t="s">
        <v>102</v>
      </c>
      <c r="F263" s="143" t="s">
        <v>279</v>
      </c>
      <c r="G263" s="143" t="s">
        <v>261</v>
      </c>
      <c r="H263" s="143" t="s">
        <v>261</v>
      </c>
      <c r="I263" s="143" t="s">
        <v>247</v>
      </c>
      <c r="J263" s="144">
        <v>98875.04</v>
      </c>
      <c r="K263" s="144">
        <v>1400</v>
      </c>
    </row>
    <row r="264" spans="1:11" ht="45" hidden="1">
      <c r="A264" s="139" t="s">
        <v>345</v>
      </c>
      <c r="B264" s="140" t="s">
        <v>7</v>
      </c>
      <c r="C264" s="140" t="s">
        <v>37</v>
      </c>
      <c r="D264" s="140" t="s">
        <v>346</v>
      </c>
      <c r="E264" s="140"/>
      <c r="F264" s="140"/>
      <c r="G264" s="140"/>
      <c r="H264" s="140"/>
      <c r="I264" s="140"/>
      <c r="J264" s="141">
        <v>478660</v>
      </c>
      <c r="K264" s="141">
        <v>1290677.02</v>
      </c>
    </row>
    <row r="265" spans="1:11" ht="30" hidden="1">
      <c r="A265" s="139" t="s">
        <v>303</v>
      </c>
      <c r="B265" s="140" t="s">
        <v>7</v>
      </c>
      <c r="C265" s="140" t="s">
        <v>37</v>
      </c>
      <c r="D265" s="140" t="s">
        <v>346</v>
      </c>
      <c r="E265" s="140" t="s">
        <v>304</v>
      </c>
      <c r="F265" s="140"/>
      <c r="G265" s="140"/>
      <c r="H265" s="140"/>
      <c r="I265" s="140"/>
      <c r="J265" s="141">
        <v>478660</v>
      </c>
      <c r="K265" s="141">
        <v>812017.02</v>
      </c>
    </row>
    <row r="266" spans="1:11" ht="30" hidden="1">
      <c r="A266" s="139" t="s">
        <v>280</v>
      </c>
      <c r="B266" s="140" t="s">
        <v>7</v>
      </c>
      <c r="C266" s="140" t="s">
        <v>37</v>
      </c>
      <c r="D266" s="140" t="s">
        <v>346</v>
      </c>
      <c r="E266" s="140" t="s">
        <v>304</v>
      </c>
      <c r="F266" s="140" t="s">
        <v>281</v>
      </c>
      <c r="G266" s="140"/>
      <c r="H266" s="140"/>
      <c r="I266" s="140"/>
      <c r="J266" s="141">
        <v>478660</v>
      </c>
      <c r="K266" s="141">
        <v>812017.02</v>
      </c>
    </row>
    <row r="267" spans="1:11" ht="30" hidden="1">
      <c r="A267" s="142" t="s">
        <v>280</v>
      </c>
      <c r="B267" s="143" t="s">
        <v>7</v>
      </c>
      <c r="C267" s="143" t="s">
        <v>37</v>
      </c>
      <c r="D267" s="143" t="s">
        <v>346</v>
      </c>
      <c r="E267" s="143" t="s">
        <v>102</v>
      </c>
      <c r="F267" s="143" t="s">
        <v>281</v>
      </c>
      <c r="G267" s="143" t="s">
        <v>261</v>
      </c>
      <c r="H267" s="143" t="s">
        <v>261</v>
      </c>
      <c r="I267" s="143" t="s">
        <v>247</v>
      </c>
      <c r="J267" s="144">
        <v>478660</v>
      </c>
      <c r="K267" s="141">
        <v>576611.98</v>
      </c>
    </row>
    <row r="268" spans="1:11" ht="45" hidden="1">
      <c r="A268" s="139" t="s">
        <v>345</v>
      </c>
      <c r="B268" s="140" t="s">
        <v>7</v>
      </c>
      <c r="C268" s="140" t="s">
        <v>37</v>
      </c>
      <c r="D268" s="140" t="s">
        <v>347</v>
      </c>
      <c r="E268" s="140"/>
      <c r="F268" s="140"/>
      <c r="G268" s="140"/>
      <c r="H268" s="140"/>
      <c r="I268" s="140"/>
      <c r="J268" s="141">
        <v>600000</v>
      </c>
      <c r="K268" s="144">
        <v>276611.98</v>
      </c>
    </row>
    <row r="269" spans="1:11" ht="30" hidden="1">
      <c r="A269" s="139" t="s">
        <v>303</v>
      </c>
      <c r="B269" s="140" t="s">
        <v>7</v>
      </c>
      <c r="C269" s="140" t="s">
        <v>37</v>
      </c>
      <c r="D269" s="140" t="s">
        <v>347</v>
      </c>
      <c r="E269" s="140" t="s">
        <v>304</v>
      </c>
      <c r="F269" s="140"/>
      <c r="G269" s="140"/>
      <c r="H269" s="140"/>
      <c r="I269" s="140"/>
      <c r="J269" s="141">
        <v>600000</v>
      </c>
      <c r="K269" s="144">
        <v>300000</v>
      </c>
    </row>
    <row r="270" spans="1:11" ht="30" hidden="1">
      <c r="A270" s="139" t="s">
        <v>280</v>
      </c>
      <c r="B270" s="140" t="s">
        <v>7</v>
      </c>
      <c r="C270" s="140" t="s">
        <v>37</v>
      </c>
      <c r="D270" s="140" t="s">
        <v>347</v>
      </c>
      <c r="E270" s="140" t="s">
        <v>304</v>
      </c>
      <c r="F270" s="140" t="s">
        <v>281</v>
      </c>
      <c r="G270" s="140"/>
      <c r="H270" s="140"/>
      <c r="I270" s="140"/>
      <c r="J270" s="141">
        <v>600000</v>
      </c>
      <c r="K270" s="141">
        <v>136530</v>
      </c>
    </row>
    <row r="271" spans="1:11" ht="30" hidden="1">
      <c r="A271" s="142" t="s">
        <v>280</v>
      </c>
      <c r="B271" s="143" t="s">
        <v>7</v>
      </c>
      <c r="C271" s="143" t="s">
        <v>37</v>
      </c>
      <c r="D271" s="143" t="s">
        <v>347</v>
      </c>
      <c r="E271" s="143" t="s">
        <v>102</v>
      </c>
      <c r="F271" s="143" t="s">
        <v>281</v>
      </c>
      <c r="G271" s="143" t="s">
        <v>261</v>
      </c>
      <c r="H271" s="143" t="s">
        <v>261</v>
      </c>
      <c r="I271" s="143" t="s">
        <v>247</v>
      </c>
      <c r="J271" s="144">
        <v>600000</v>
      </c>
      <c r="K271" s="144">
        <v>101530</v>
      </c>
    </row>
    <row r="272" spans="1:11" ht="15" hidden="1">
      <c r="A272" s="139" t="s">
        <v>77</v>
      </c>
      <c r="B272" s="140" t="s">
        <v>7</v>
      </c>
      <c r="C272" s="140" t="s">
        <v>38</v>
      </c>
      <c r="D272" s="140"/>
      <c r="E272" s="140"/>
      <c r="F272" s="140"/>
      <c r="G272" s="140"/>
      <c r="H272" s="140"/>
      <c r="I272" s="140"/>
      <c r="J272" s="141">
        <v>5752296.46</v>
      </c>
      <c r="K272" s="144">
        <v>35000</v>
      </c>
    </row>
    <row r="273" spans="1:11" ht="15" hidden="1">
      <c r="A273" s="139" t="s">
        <v>39</v>
      </c>
      <c r="B273" s="140" t="s">
        <v>7</v>
      </c>
      <c r="C273" s="140" t="s">
        <v>40</v>
      </c>
      <c r="D273" s="140"/>
      <c r="E273" s="140"/>
      <c r="F273" s="140"/>
      <c r="G273" s="140"/>
      <c r="H273" s="140"/>
      <c r="I273" s="140"/>
      <c r="J273" s="141">
        <v>5716796.46</v>
      </c>
      <c r="K273" s="141">
        <v>98875.04</v>
      </c>
    </row>
    <row r="274" spans="1:11" ht="30" hidden="1">
      <c r="A274" s="139" t="s">
        <v>348</v>
      </c>
      <c r="B274" s="140" t="s">
        <v>7</v>
      </c>
      <c r="C274" s="140" t="s">
        <v>40</v>
      </c>
      <c r="D274" s="140" t="s">
        <v>140</v>
      </c>
      <c r="E274" s="140"/>
      <c r="F274" s="140"/>
      <c r="G274" s="140"/>
      <c r="H274" s="140"/>
      <c r="I274" s="140"/>
      <c r="J274" s="141">
        <v>5716796.46</v>
      </c>
      <c r="K274" s="144">
        <v>98875.04</v>
      </c>
    </row>
    <row r="275" spans="1:11" ht="60" hidden="1">
      <c r="A275" s="139" t="s">
        <v>349</v>
      </c>
      <c r="B275" s="140" t="s">
        <v>7</v>
      </c>
      <c r="C275" s="140" t="s">
        <v>40</v>
      </c>
      <c r="D275" s="140" t="s">
        <v>142</v>
      </c>
      <c r="E275" s="140"/>
      <c r="F275" s="140"/>
      <c r="G275" s="140"/>
      <c r="H275" s="140"/>
      <c r="I275" s="140"/>
      <c r="J275" s="141">
        <v>5716796.46</v>
      </c>
      <c r="K275" s="141">
        <v>478660</v>
      </c>
    </row>
    <row r="276" spans="1:11" ht="120" hidden="1">
      <c r="A276" s="139" t="s">
        <v>91</v>
      </c>
      <c r="B276" s="140" t="s">
        <v>7</v>
      </c>
      <c r="C276" s="140" t="s">
        <v>40</v>
      </c>
      <c r="D276" s="140" t="s">
        <v>188</v>
      </c>
      <c r="E276" s="140"/>
      <c r="F276" s="140"/>
      <c r="G276" s="140"/>
      <c r="H276" s="140"/>
      <c r="I276" s="140"/>
      <c r="J276" s="141">
        <v>5716796.46</v>
      </c>
      <c r="K276" s="141">
        <v>478660</v>
      </c>
    </row>
    <row r="277" spans="1:11" ht="30" hidden="1">
      <c r="A277" s="139" t="s">
        <v>350</v>
      </c>
      <c r="B277" s="140" t="s">
        <v>7</v>
      </c>
      <c r="C277" s="140" t="s">
        <v>40</v>
      </c>
      <c r="D277" s="140" t="s">
        <v>188</v>
      </c>
      <c r="E277" s="140" t="s">
        <v>351</v>
      </c>
      <c r="F277" s="140"/>
      <c r="G277" s="140"/>
      <c r="H277" s="140"/>
      <c r="I277" s="140"/>
      <c r="J277" s="141">
        <v>2936499.01</v>
      </c>
      <c r="K277" s="141">
        <v>478660</v>
      </c>
    </row>
    <row r="278" spans="1:11" ht="30" hidden="1">
      <c r="A278" s="139" t="s">
        <v>259</v>
      </c>
      <c r="B278" s="140" t="s">
        <v>7</v>
      </c>
      <c r="C278" s="140" t="s">
        <v>40</v>
      </c>
      <c r="D278" s="140" t="s">
        <v>188</v>
      </c>
      <c r="E278" s="140" t="s">
        <v>351</v>
      </c>
      <c r="F278" s="140" t="s">
        <v>260</v>
      </c>
      <c r="G278" s="140"/>
      <c r="H278" s="140"/>
      <c r="I278" s="140"/>
      <c r="J278" s="141">
        <v>2936499.01</v>
      </c>
      <c r="K278" s="144">
        <v>464300.11</v>
      </c>
    </row>
    <row r="279" spans="1:11" ht="15" hidden="1">
      <c r="A279" s="142" t="s">
        <v>259</v>
      </c>
      <c r="B279" s="143" t="s">
        <v>7</v>
      </c>
      <c r="C279" s="143" t="s">
        <v>40</v>
      </c>
      <c r="D279" s="143" t="s">
        <v>188</v>
      </c>
      <c r="E279" s="143" t="s">
        <v>94</v>
      </c>
      <c r="F279" s="143" t="s">
        <v>260</v>
      </c>
      <c r="G279" s="143" t="s">
        <v>261</v>
      </c>
      <c r="H279" s="143" t="s">
        <v>261</v>
      </c>
      <c r="I279" s="143" t="s">
        <v>247</v>
      </c>
      <c r="J279" s="144">
        <v>452062.63</v>
      </c>
      <c r="K279" s="144">
        <v>14359.89</v>
      </c>
    </row>
    <row r="280" spans="1:11" ht="15" hidden="1">
      <c r="A280" s="142" t="s">
        <v>259</v>
      </c>
      <c r="B280" s="143" t="s">
        <v>7</v>
      </c>
      <c r="C280" s="143" t="s">
        <v>40</v>
      </c>
      <c r="D280" s="143" t="s">
        <v>188</v>
      </c>
      <c r="E280" s="143" t="s">
        <v>94</v>
      </c>
      <c r="F280" s="143" t="s">
        <v>260</v>
      </c>
      <c r="G280" s="143" t="s">
        <v>261</v>
      </c>
      <c r="H280" s="143" t="s">
        <v>267</v>
      </c>
      <c r="I280" s="143" t="s">
        <v>247</v>
      </c>
      <c r="J280" s="144">
        <v>2484436.38</v>
      </c>
      <c r="K280" s="141">
        <v>600000</v>
      </c>
    </row>
    <row r="281" spans="1:11" ht="75" hidden="1">
      <c r="A281" s="139" t="s">
        <v>352</v>
      </c>
      <c r="B281" s="140" t="s">
        <v>7</v>
      </c>
      <c r="C281" s="140" t="s">
        <v>40</v>
      </c>
      <c r="D281" s="140" t="s">
        <v>188</v>
      </c>
      <c r="E281" s="140" t="s">
        <v>353</v>
      </c>
      <c r="F281" s="140"/>
      <c r="G281" s="140"/>
      <c r="H281" s="140"/>
      <c r="I281" s="140"/>
      <c r="J281" s="141">
        <v>841654</v>
      </c>
      <c r="K281" s="141">
        <v>600000</v>
      </c>
    </row>
    <row r="282" spans="1:11" ht="30" hidden="1">
      <c r="A282" s="139" t="s">
        <v>264</v>
      </c>
      <c r="B282" s="140" t="s">
        <v>7</v>
      </c>
      <c r="C282" s="140" t="s">
        <v>40</v>
      </c>
      <c r="D282" s="140" t="s">
        <v>188</v>
      </c>
      <c r="E282" s="140" t="s">
        <v>353</v>
      </c>
      <c r="F282" s="140" t="s">
        <v>265</v>
      </c>
      <c r="G282" s="140"/>
      <c r="H282" s="140"/>
      <c r="I282" s="140"/>
      <c r="J282" s="141">
        <v>841654</v>
      </c>
      <c r="K282" s="141">
        <v>600000</v>
      </c>
    </row>
    <row r="283" spans="1:11" ht="30" hidden="1">
      <c r="A283" s="142" t="s">
        <v>264</v>
      </c>
      <c r="B283" s="143" t="s">
        <v>7</v>
      </c>
      <c r="C283" s="143" t="s">
        <v>40</v>
      </c>
      <c r="D283" s="143" t="s">
        <v>188</v>
      </c>
      <c r="E283" s="143" t="s">
        <v>94</v>
      </c>
      <c r="F283" s="143" t="s">
        <v>265</v>
      </c>
      <c r="G283" s="143" t="s">
        <v>261</v>
      </c>
      <c r="H283" s="143" t="s">
        <v>267</v>
      </c>
      <c r="I283" s="143" t="s">
        <v>247</v>
      </c>
      <c r="J283" s="144">
        <v>841654</v>
      </c>
      <c r="K283" s="144">
        <v>581999.89</v>
      </c>
    </row>
    <row r="284" spans="1:11" ht="45" hidden="1">
      <c r="A284" s="139" t="s">
        <v>301</v>
      </c>
      <c r="B284" s="140" t="s">
        <v>7</v>
      </c>
      <c r="C284" s="140" t="s">
        <v>40</v>
      </c>
      <c r="D284" s="140" t="s">
        <v>188</v>
      </c>
      <c r="E284" s="140" t="s">
        <v>302</v>
      </c>
      <c r="F284" s="140"/>
      <c r="G284" s="140"/>
      <c r="H284" s="140"/>
      <c r="I284" s="140"/>
      <c r="J284" s="141">
        <v>83485.61</v>
      </c>
      <c r="K284" s="144">
        <v>18000.11</v>
      </c>
    </row>
    <row r="285" spans="1:11" ht="30" hidden="1">
      <c r="A285" s="139" t="s">
        <v>268</v>
      </c>
      <c r="B285" s="140" t="s">
        <v>7</v>
      </c>
      <c r="C285" s="140" t="s">
        <v>40</v>
      </c>
      <c r="D285" s="140" t="s">
        <v>188</v>
      </c>
      <c r="E285" s="140" t="s">
        <v>302</v>
      </c>
      <c r="F285" s="140" t="s">
        <v>269</v>
      </c>
      <c r="G285" s="140"/>
      <c r="H285" s="140"/>
      <c r="I285" s="140"/>
      <c r="J285" s="141">
        <v>51905.61</v>
      </c>
      <c r="K285" s="141">
        <v>5752296.46</v>
      </c>
    </row>
    <row r="286" spans="1:11" ht="15" hidden="1">
      <c r="A286" s="142" t="s">
        <v>268</v>
      </c>
      <c r="B286" s="143" t="s">
        <v>7</v>
      </c>
      <c r="C286" s="143" t="s">
        <v>40</v>
      </c>
      <c r="D286" s="143" t="s">
        <v>188</v>
      </c>
      <c r="E286" s="143" t="s">
        <v>102</v>
      </c>
      <c r="F286" s="143" t="s">
        <v>269</v>
      </c>
      <c r="G286" s="143" t="s">
        <v>261</v>
      </c>
      <c r="H286" s="143" t="s">
        <v>261</v>
      </c>
      <c r="I286" s="143" t="s">
        <v>247</v>
      </c>
      <c r="J286" s="144">
        <v>51905.61</v>
      </c>
      <c r="K286" s="141">
        <v>5716796.46</v>
      </c>
    </row>
    <row r="287" spans="1:11" ht="30" hidden="1">
      <c r="A287" s="139" t="s">
        <v>280</v>
      </c>
      <c r="B287" s="140" t="s">
        <v>7</v>
      </c>
      <c r="C287" s="140" t="s">
        <v>40</v>
      </c>
      <c r="D287" s="140" t="s">
        <v>188</v>
      </c>
      <c r="E287" s="140" t="s">
        <v>302</v>
      </c>
      <c r="F287" s="140" t="s">
        <v>281</v>
      </c>
      <c r="G287" s="140"/>
      <c r="H287" s="140"/>
      <c r="I287" s="140"/>
      <c r="J287" s="141">
        <v>31250</v>
      </c>
      <c r="K287" s="141">
        <v>5716796.46</v>
      </c>
    </row>
    <row r="288" spans="1:11" ht="30" hidden="1">
      <c r="A288" s="142" t="s">
        <v>280</v>
      </c>
      <c r="B288" s="143" t="s">
        <v>7</v>
      </c>
      <c r="C288" s="143" t="s">
        <v>40</v>
      </c>
      <c r="D288" s="143" t="s">
        <v>188</v>
      </c>
      <c r="E288" s="143" t="s">
        <v>102</v>
      </c>
      <c r="F288" s="143" t="s">
        <v>281</v>
      </c>
      <c r="G288" s="143" t="s">
        <v>261</v>
      </c>
      <c r="H288" s="143" t="s">
        <v>261</v>
      </c>
      <c r="I288" s="143" t="s">
        <v>247</v>
      </c>
      <c r="J288" s="144">
        <v>31250</v>
      </c>
      <c r="K288" s="141">
        <v>5716796.46</v>
      </c>
    </row>
    <row r="289" spans="1:11" ht="43.5" customHeight="1" hidden="1">
      <c r="A289" s="139" t="s">
        <v>282</v>
      </c>
      <c r="B289" s="140" t="s">
        <v>7</v>
      </c>
      <c r="C289" s="140" t="s">
        <v>40</v>
      </c>
      <c r="D289" s="140" t="s">
        <v>188</v>
      </c>
      <c r="E289" s="140" t="s">
        <v>302</v>
      </c>
      <c r="F289" s="140" t="s">
        <v>283</v>
      </c>
      <c r="G289" s="140"/>
      <c r="H289" s="140"/>
      <c r="I289" s="140"/>
      <c r="J289" s="141">
        <v>330</v>
      </c>
      <c r="K289" s="141">
        <v>5716796.46</v>
      </c>
    </row>
    <row r="290" spans="1:11" ht="30" hidden="1">
      <c r="A290" s="142" t="s">
        <v>282</v>
      </c>
      <c r="B290" s="143" t="s">
        <v>7</v>
      </c>
      <c r="C290" s="143" t="s">
        <v>40</v>
      </c>
      <c r="D290" s="143" t="s">
        <v>188</v>
      </c>
      <c r="E290" s="143" t="s">
        <v>102</v>
      </c>
      <c r="F290" s="143" t="s">
        <v>283</v>
      </c>
      <c r="G290" s="143" t="s">
        <v>285</v>
      </c>
      <c r="H290" s="143" t="s">
        <v>261</v>
      </c>
      <c r="I290" s="143" t="s">
        <v>247</v>
      </c>
      <c r="J290" s="144">
        <v>330</v>
      </c>
      <c r="K290" s="141">
        <v>2936499.01</v>
      </c>
    </row>
    <row r="291" spans="1:11" ht="30" hidden="1">
      <c r="A291" s="139" t="s">
        <v>303</v>
      </c>
      <c r="B291" s="140" t="s">
        <v>7</v>
      </c>
      <c r="C291" s="140" t="s">
        <v>40</v>
      </c>
      <c r="D291" s="140" t="s">
        <v>188</v>
      </c>
      <c r="E291" s="140" t="s">
        <v>304</v>
      </c>
      <c r="F291" s="140"/>
      <c r="G291" s="140"/>
      <c r="H291" s="140"/>
      <c r="I291" s="140"/>
      <c r="J291" s="141">
        <v>1852457.84</v>
      </c>
      <c r="K291" s="141">
        <v>2936499.01</v>
      </c>
    </row>
    <row r="292" spans="1:11" ht="30" hidden="1">
      <c r="A292" s="139" t="s">
        <v>268</v>
      </c>
      <c r="B292" s="140" t="s">
        <v>7</v>
      </c>
      <c r="C292" s="140" t="s">
        <v>40</v>
      </c>
      <c r="D292" s="140" t="s">
        <v>188</v>
      </c>
      <c r="E292" s="140" t="s">
        <v>304</v>
      </c>
      <c r="F292" s="140" t="s">
        <v>269</v>
      </c>
      <c r="G292" s="140"/>
      <c r="H292" s="140"/>
      <c r="I292" s="140"/>
      <c r="J292" s="141">
        <v>1500</v>
      </c>
      <c r="K292" s="144">
        <v>452062.63</v>
      </c>
    </row>
    <row r="293" spans="1:11" ht="15" hidden="1">
      <c r="A293" s="142" t="s">
        <v>268</v>
      </c>
      <c r="B293" s="143" t="s">
        <v>7</v>
      </c>
      <c r="C293" s="143" t="s">
        <v>40</v>
      </c>
      <c r="D293" s="143" t="s">
        <v>188</v>
      </c>
      <c r="E293" s="143" t="s">
        <v>102</v>
      </c>
      <c r="F293" s="143" t="s">
        <v>269</v>
      </c>
      <c r="G293" s="143" t="s">
        <v>261</v>
      </c>
      <c r="H293" s="143" t="s">
        <v>261</v>
      </c>
      <c r="I293" s="143" t="s">
        <v>247</v>
      </c>
      <c r="J293" s="144">
        <v>1500</v>
      </c>
      <c r="K293" s="144">
        <v>2484436.38</v>
      </c>
    </row>
    <row r="294" spans="1:11" ht="30" hidden="1">
      <c r="A294" s="139" t="s">
        <v>270</v>
      </c>
      <c r="B294" s="140" t="s">
        <v>7</v>
      </c>
      <c r="C294" s="140" t="s">
        <v>40</v>
      </c>
      <c r="D294" s="140" t="s">
        <v>188</v>
      </c>
      <c r="E294" s="140" t="s">
        <v>304</v>
      </c>
      <c r="F294" s="140" t="s">
        <v>271</v>
      </c>
      <c r="G294" s="140"/>
      <c r="H294" s="140"/>
      <c r="I294" s="140"/>
      <c r="J294" s="141">
        <v>2400</v>
      </c>
      <c r="K294" s="141">
        <v>841654</v>
      </c>
    </row>
    <row r="295" spans="1:11" ht="15" hidden="1">
      <c r="A295" s="142" t="s">
        <v>270</v>
      </c>
      <c r="B295" s="143" t="s">
        <v>7</v>
      </c>
      <c r="C295" s="143" t="s">
        <v>40</v>
      </c>
      <c r="D295" s="143" t="s">
        <v>188</v>
      </c>
      <c r="E295" s="143" t="s">
        <v>102</v>
      </c>
      <c r="F295" s="143" t="s">
        <v>271</v>
      </c>
      <c r="G295" s="143" t="s">
        <v>261</v>
      </c>
      <c r="H295" s="143" t="s">
        <v>261</v>
      </c>
      <c r="I295" s="143" t="s">
        <v>247</v>
      </c>
      <c r="J295" s="144">
        <v>2400</v>
      </c>
      <c r="K295" s="141">
        <v>841654</v>
      </c>
    </row>
    <row r="296" spans="1:11" ht="30" hidden="1">
      <c r="A296" s="139" t="s">
        <v>272</v>
      </c>
      <c r="B296" s="140" t="s">
        <v>7</v>
      </c>
      <c r="C296" s="140" t="s">
        <v>40</v>
      </c>
      <c r="D296" s="140" t="s">
        <v>188</v>
      </c>
      <c r="E296" s="140" t="s">
        <v>304</v>
      </c>
      <c r="F296" s="140" t="s">
        <v>273</v>
      </c>
      <c r="G296" s="140"/>
      <c r="H296" s="140"/>
      <c r="I296" s="140"/>
      <c r="J296" s="141">
        <v>1084653.57</v>
      </c>
      <c r="K296" s="144">
        <v>841654</v>
      </c>
    </row>
    <row r="297" spans="1:11" ht="15" hidden="1">
      <c r="A297" s="142" t="s">
        <v>272</v>
      </c>
      <c r="B297" s="143" t="s">
        <v>7</v>
      </c>
      <c r="C297" s="143" t="s">
        <v>40</v>
      </c>
      <c r="D297" s="143" t="s">
        <v>188</v>
      </c>
      <c r="E297" s="143" t="s">
        <v>102</v>
      </c>
      <c r="F297" s="143" t="s">
        <v>273</v>
      </c>
      <c r="G297" s="143" t="s">
        <v>261</v>
      </c>
      <c r="H297" s="143" t="s">
        <v>261</v>
      </c>
      <c r="I297" s="143" t="s">
        <v>247</v>
      </c>
      <c r="J297" s="144">
        <v>300000</v>
      </c>
      <c r="K297" s="141">
        <v>83485.61</v>
      </c>
    </row>
    <row r="298" spans="1:11" ht="15" hidden="1">
      <c r="A298" s="142" t="s">
        <v>272</v>
      </c>
      <c r="B298" s="143" t="s">
        <v>7</v>
      </c>
      <c r="C298" s="143" t="s">
        <v>40</v>
      </c>
      <c r="D298" s="143" t="s">
        <v>188</v>
      </c>
      <c r="E298" s="143" t="s">
        <v>102</v>
      </c>
      <c r="F298" s="143" t="s">
        <v>273</v>
      </c>
      <c r="G298" s="143" t="s">
        <v>261</v>
      </c>
      <c r="H298" s="143" t="s">
        <v>267</v>
      </c>
      <c r="I298" s="143" t="s">
        <v>247</v>
      </c>
      <c r="J298" s="144">
        <v>100000</v>
      </c>
      <c r="K298" s="141">
        <v>51905.61</v>
      </c>
    </row>
    <row r="299" spans="1:11" ht="15" hidden="1">
      <c r="A299" s="142" t="s">
        <v>272</v>
      </c>
      <c r="B299" s="143" t="s">
        <v>7</v>
      </c>
      <c r="C299" s="143" t="s">
        <v>40</v>
      </c>
      <c r="D299" s="143" t="s">
        <v>188</v>
      </c>
      <c r="E299" s="143" t="s">
        <v>102</v>
      </c>
      <c r="F299" s="143" t="s">
        <v>273</v>
      </c>
      <c r="G299" s="143" t="s">
        <v>274</v>
      </c>
      <c r="H299" s="143" t="s">
        <v>261</v>
      </c>
      <c r="I299" s="143" t="s">
        <v>247</v>
      </c>
      <c r="J299" s="144">
        <v>684653.57</v>
      </c>
      <c r="K299" s="144">
        <v>51905.61</v>
      </c>
    </row>
    <row r="300" spans="1:11" ht="30" hidden="1">
      <c r="A300" s="139" t="s">
        <v>275</v>
      </c>
      <c r="B300" s="140" t="s">
        <v>7</v>
      </c>
      <c r="C300" s="140" t="s">
        <v>40</v>
      </c>
      <c r="D300" s="140" t="s">
        <v>188</v>
      </c>
      <c r="E300" s="140" t="s">
        <v>304</v>
      </c>
      <c r="F300" s="140" t="s">
        <v>276</v>
      </c>
      <c r="G300" s="140"/>
      <c r="H300" s="140"/>
      <c r="I300" s="140"/>
      <c r="J300" s="141">
        <v>190666.27</v>
      </c>
      <c r="K300" s="141">
        <v>31250</v>
      </c>
    </row>
    <row r="301" spans="1:11" ht="30" hidden="1">
      <c r="A301" s="142" t="s">
        <v>275</v>
      </c>
      <c r="B301" s="143" t="s">
        <v>7</v>
      </c>
      <c r="C301" s="143" t="s">
        <v>40</v>
      </c>
      <c r="D301" s="143" t="s">
        <v>188</v>
      </c>
      <c r="E301" s="143" t="s">
        <v>102</v>
      </c>
      <c r="F301" s="143" t="s">
        <v>276</v>
      </c>
      <c r="G301" s="143" t="s">
        <v>277</v>
      </c>
      <c r="H301" s="143" t="s">
        <v>261</v>
      </c>
      <c r="I301" s="143" t="s">
        <v>247</v>
      </c>
      <c r="J301" s="144">
        <v>190666.27</v>
      </c>
      <c r="K301" s="144">
        <v>31250</v>
      </c>
    </row>
    <row r="302" spans="1:11" ht="30" hidden="1">
      <c r="A302" s="139" t="s">
        <v>278</v>
      </c>
      <c r="B302" s="140" t="s">
        <v>7</v>
      </c>
      <c r="C302" s="140" t="s">
        <v>40</v>
      </c>
      <c r="D302" s="140" t="s">
        <v>188</v>
      </c>
      <c r="E302" s="140" t="s">
        <v>304</v>
      </c>
      <c r="F302" s="140" t="s">
        <v>279</v>
      </c>
      <c r="G302" s="140"/>
      <c r="H302" s="140"/>
      <c r="I302" s="140"/>
      <c r="J302" s="141">
        <v>443510</v>
      </c>
      <c r="K302" s="141">
        <v>330</v>
      </c>
    </row>
    <row r="303" spans="1:11" ht="15" hidden="1">
      <c r="A303" s="142" t="s">
        <v>278</v>
      </c>
      <c r="B303" s="143" t="s">
        <v>7</v>
      </c>
      <c r="C303" s="143" t="s">
        <v>40</v>
      </c>
      <c r="D303" s="143" t="s">
        <v>188</v>
      </c>
      <c r="E303" s="143" t="s">
        <v>102</v>
      </c>
      <c r="F303" s="143" t="s">
        <v>279</v>
      </c>
      <c r="G303" s="143" t="s">
        <v>261</v>
      </c>
      <c r="H303" s="143" t="s">
        <v>261</v>
      </c>
      <c r="I303" s="143" t="s">
        <v>247</v>
      </c>
      <c r="J303" s="144">
        <v>343510</v>
      </c>
      <c r="K303" s="144">
        <v>330</v>
      </c>
    </row>
    <row r="304" spans="1:11" ht="15" hidden="1">
      <c r="A304" s="142" t="s">
        <v>278</v>
      </c>
      <c r="B304" s="143" t="s">
        <v>7</v>
      </c>
      <c r="C304" s="143" t="s">
        <v>40</v>
      </c>
      <c r="D304" s="143" t="s">
        <v>188</v>
      </c>
      <c r="E304" s="143" t="s">
        <v>102</v>
      </c>
      <c r="F304" s="143" t="s">
        <v>279</v>
      </c>
      <c r="G304" s="143" t="s">
        <v>261</v>
      </c>
      <c r="H304" s="143" t="s">
        <v>267</v>
      </c>
      <c r="I304" s="143" t="s">
        <v>247</v>
      </c>
      <c r="J304" s="144">
        <v>100000</v>
      </c>
      <c r="K304" s="141">
        <v>1852457.84</v>
      </c>
    </row>
    <row r="305" spans="1:11" ht="30" hidden="1">
      <c r="A305" s="139" t="s">
        <v>305</v>
      </c>
      <c r="B305" s="140" t="s">
        <v>7</v>
      </c>
      <c r="C305" s="140" t="s">
        <v>40</v>
      </c>
      <c r="D305" s="140" t="s">
        <v>188</v>
      </c>
      <c r="E305" s="140" t="s">
        <v>304</v>
      </c>
      <c r="F305" s="140" t="s">
        <v>306</v>
      </c>
      <c r="G305" s="140"/>
      <c r="H305" s="140"/>
      <c r="I305" s="140"/>
      <c r="J305" s="141">
        <v>48300</v>
      </c>
      <c r="K305" s="141">
        <v>1500</v>
      </c>
    </row>
    <row r="306" spans="1:11" ht="15" hidden="1">
      <c r="A306" s="142" t="s">
        <v>305</v>
      </c>
      <c r="B306" s="143" t="s">
        <v>7</v>
      </c>
      <c r="C306" s="143" t="s">
        <v>40</v>
      </c>
      <c r="D306" s="143" t="s">
        <v>188</v>
      </c>
      <c r="E306" s="143" t="s">
        <v>102</v>
      </c>
      <c r="F306" s="143" t="s">
        <v>306</v>
      </c>
      <c r="G306" s="143" t="s">
        <v>261</v>
      </c>
      <c r="H306" s="143" t="s">
        <v>261</v>
      </c>
      <c r="I306" s="143" t="s">
        <v>247</v>
      </c>
      <c r="J306" s="144">
        <v>48300</v>
      </c>
      <c r="K306" s="144">
        <v>1500</v>
      </c>
    </row>
    <row r="307" spans="1:11" ht="30" hidden="1">
      <c r="A307" s="139" t="s">
        <v>280</v>
      </c>
      <c r="B307" s="140" t="s">
        <v>7</v>
      </c>
      <c r="C307" s="140" t="s">
        <v>40</v>
      </c>
      <c r="D307" s="140" t="s">
        <v>188</v>
      </c>
      <c r="E307" s="140" t="s">
        <v>304</v>
      </c>
      <c r="F307" s="140" t="s">
        <v>281</v>
      </c>
      <c r="G307" s="140"/>
      <c r="H307" s="140"/>
      <c r="I307" s="140"/>
      <c r="J307" s="141">
        <v>42662</v>
      </c>
      <c r="K307" s="141">
        <v>2400</v>
      </c>
    </row>
    <row r="308" spans="1:11" ht="30" hidden="1">
      <c r="A308" s="142" t="s">
        <v>280</v>
      </c>
      <c r="B308" s="143" t="s">
        <v>7</v>
      </c>
      <c r="C308" s="143" t="s">
        <v>40</v>
      </c>
      <c r="D308" s="143" t="s">
        <v>188</v>
      </c>
      <c r="E308" s="143" t="s">
        <v>102</v>
      </c>
      <c r="F308" s="143" t="s">
        <v>281</v>
      </c>
      <c r="G308" s="143" t="s">
        <v>261</v>
      </c>
      <c r="H308" s="143" t="s">
        <v>261</v>
      </c>
      <c r="I308" s="143" t="s">
        <v>247</v>
      </c>
      <c r="J308" s="144">
        <v>42662</v>
      </c>
      <c r="K308" s="144">
        <v>2400</v>
      </c>
    </row>
    <row r="309" spans="1:11" ht="30" hidden="1">
      <c r="A309" s="139" t="s">
        <v>282</v>
      </c>
      <c r="B309" s="140" t="s">
        <v>7</v>
      </c>
      <c r="C309" s="140" t="s">
        <v>40</v>
      </c>
      <c r="D309" s="140" t="s">
        <v>188</v>
      </c>
      <c r="E309" s="140" t="s">
        <v>304</v>
      </c>
      <c r="F309" s="140" t="s">
        <v>283</v>
      </c>
      <c r="G309" s="140"/>
      <c r="H309" s="140"/>
      <c r="I309" s="140"/>
      <c r="J309" s="141">
        <v>38766</v>
      </c>
      <c r="K309" s="141">
        <v>1084653.57</v>
      </c>
    </row>
    <row r="310" spans="1:11" ht="30" hidden="1">
      <c r="A310" s="142" t="s">
        <v>282</v>
      </c>
      <c r="B310" s="143" t="s">
        <v>7</v>
      </c>
      <c r="C310" s="143" t="s">
        <v>40</v>
      </c>
      <c r="D310" s="143" t="s">
        <v>188</v>
      </c>
      <c r="E310" s="143" t="s">
        <v>102</v>
      </c>
      <c r="F310" s="143" t="s">
        <v>283</v>
      </c>
      <c r="G310" s="143" t="s">
        <v>285</v>
      </c>
      <c r="H310" s="143" t="s">
        <v>261</v>
      </c>
      <c r="I310" s="143" t="s">
        <v>247</v>
      </c>
      <c r="J310" s="144">
        <v>38766</v>
      </c>
      <c r="K310" s="144">
        <v>300000</v>
      </c>
    </row>
    <row r="311" spans="1:11" ht="45" hidden="1">
      <c r="A311" s="139" t="s">
        <v>315</v>
      </c>
      <c r="B311" s="140" t="s">
        <v>7</v>
      </c>
      <c r="C311" s="140" t="s">
        <v>40</v>
      </c>
      <c r="D311" s="140" t="s">
        <v>188</v>
      </c>
      <c r="E311" s="140" t="s">
        <v>229</v>
      </c>
      <c r="F311" s="140"/>
      <c r="G311" s="140"/>
      <c r="H311" s="140"/>
      <c r="I311" s="140"/>
      <c r="J311" s="141">
        <v>400</v>
      </c>
      <c r="K311" s="144">
        <v>100000</v>
      </c>
    </row>
    <row r="312" spans="1:11" ht="30" hidden="1">
      <c r="A312" s="139" t="s">
        <v>309</v>
      </c>
      <c r="B312" s="140" t="s">
        <v>7</v>
      </c>
      <c r="C312" s="140" t="s">
        <v>40</v>
      </c>
      <c r="D312" s="140" t="s">
        <v>188</v>
      </c>
      <c r="E312" s="140" t="s">
        <v>229</v>
      </c>
      <c r="F312" s="140" t="s">
        <v>310</v>
      </c>
      <c r="G312" s="140"/>
      <c r="H312" s="140"/>
      <c r="I312" s="140"/>
      <c r="J312" s="141">
        <v>400</v>
      </c>
      <c r="K312" s="144">
        <v>684653.57</v>
      </c>
    </row>
    <row r="313" spans="1:11" ht="15" hidden="1">
      <c r="A313" s="142" t="s">
        <v>309</v>
      </c>
      <c r="B313" s="143" t="s">
        <v>7</v>
      </c>
      <c r="C313" s="143" t="s">
        <v>40</v>
      </c>
      <c r="D313" s="143" t="s">
        <v>188</v>
      </c>
      <c r="E313" s="143" t="s">
        <v>104</v>
      </c>
      <c r="F313" s="143" t="s">
        <v>310</v>
      </c>
      <c r="G313" s="143" t="s">
        <v>261</v>
      </c>
      <c r="H313" s="143" t="s">
        <v>261</v>
      </c>
      <c r="I313" s="143" t="s">
        <v>247</v>
      </c>
      <c r="J313" s="144">
        <v>400</v>
      </c>
      <c r="K313" s="141">
        <v>190666.27</v>
      </c>
    </row>
    <row r="314" spans="1:11" ht="30" hidden="1">
      <c r="A314" s="139" t="s">
        <v>307</v>
      </c>
      <c r="B314" s="140" t="s">
        <v>7</v>
      </c>
      <c r="C314" s="140" t="s">
        <v>40</v>
      </c>
      <c r="D314" s="140" t="s">
        <v>188</v>
      </c>
      <c r="E314" s="140" t="s">
        <v>308</v>
      </c>
      <c r="F314" s="140"/>
      <c r="G314" s="140"/>
      <c r="H314" s="140"/>
      <c r="I314" s="140"/>
      <c r="J314" s="141">
        <v>300</v>
      </c>
      <c r="K314" s="144">
        <v>190666.27</v>
      </c>
    </row>
    <row r="315" spans="1:11" ht="30" hidden="1">
      <c r="A315" s="139" t="s">
        <v>309</v>
      </c>
      <c r="B315" s="140" t="s">
        <v>7</v>
      </c>
      <c r="C315" s="140" t="s">
        <v>40</v>
      </c>
      <c r="D315" s="140" t="s">
        <v>188</v>
      </c>
      <c r="E315" s="140" t="s">
        <v>308</v>
      </c>
      <c r="F315" s="140" t="s">
        <v>310</v>
      </c>
      <c r="G315" s="140"/>
      <c r="H315" s="140"/>
      <c r="I315" s="140"/>
      <c r="J315" s="141">
        <v>300</v>
      </c>
      <c r="K315" s="141">
        <v>443510</v>
      </c>
    </row>
    <row r="316" spans="1:11" ht="15" hidden="1">
      <c r="A316" s="142" t="s">
        <v>309</v>
      </c>
      <c r="B316" s="143" t="s">
        <v>7</v>
      </c>
      <c r="C316" s="143" t="s">
        <v>40</v>
      </c>
      <c r="D316" s="143" t="s">
        <v>188</v>
      </c>
      <c r="E316" s="143" t="s">
        <v>104</v>
      </c>
      <c r="F316" s="143" t="s">
        <v>310</v>
      </c>
      <c r="G316" s="143" t="s">
        <v>261</v>
      </c>
      <c r="H316" s="143" t="s">
        <v>261</v>
      </c>
      <c r="I316" s="143" t="s">
        <v>247</v>
      </c>
      <c r="J316" s="144">
        <v>300</v>
      </c>
      <c r="K316" s="144">
        <v>100000</v>
      </c>
    </row>
    <row r="317" spans="1:11" ht="30" hidden="1">
      <c r="A317" s="139" t="s">
        <v>316</v>
      </c>
      <c r="B317" s="140" t="s">
        <v>7</v>
      </c>
      <c r="C317" s="140" t="s">
        <v>40</v>
      </c>
      <c r="D317" s="140" t="s">
        <v>188</v>
      </c>
      <c r="E317" s="140" t="s">
        <v>227</v>
      </c>
      <c r="F317" s="140"/>
      <c r="G317" s="140"/>
      <c r="H317" s="140"/>
      <c r="I317" s="140"/>
      <c r="J317" s="141">
        <v>2000</v>
      </c>
      <c r="K317" s="144">
        <v>100000</v>
      </c>
    </row>
    <row r="318" spans="1:11" ht="60" hidden="1">
      <c r="A318" s="139" t="s">
        <v>317</v>
      </c>
      <c r="B318" s="140" t="s">
        <v>7</v>
      </c>
      <c r="C318" s="140" t="s">
        <v>40</v>
      </c>
      <c r="D318" s="140" t="s">
        <v>188</v>
      </c>
      <c r="E318" s="140" t="s">
        <v>227</v>
      </c>
      <c r="F318" s="140" t="s">
        <v>318</v>
      </c>
      <c r="G318" s="140"/>
      <c r="H318" s="140"/>
      <c r="I318" s="140"/>
      <c r="J318" s="141">
        <v>2000</v>
      </c>
      <c r="K318" s="144">
        <v>243510</v>
      </c>
    </row>
    <row r="319" spans="1:11" ht="60" hidden="1">
      <c r="A319" s="142" t="s">
        <v>317</v>
      </c>
      <c r="B319" s="143" t="s">
        <v>7</v>
      </c>
      <c r="C319" s="143" t="s">
        <v>40</v>
      </c>
      <c r="D319" s="143" t="s">
        <v>188</v>
      </c>
      <c r="E319" s="143" t="s">
        <v>104</v>
      </c>
      <c r="F319" s="143" t="s">
        <v>318</v>
      </c>
      <c r="G319" s="143" t="s">
        <v>261</v>
      </c>
      <c r="H319" s="143" t="s">
        <v>261</v>
      </c>
      <c r="I319" s="143" t="s">
        <v>247</v>
      </c>
      <c r="J319" s="144">
        <v>2000</v>
      </c>
      <c r="K319" s="141">
        <v>48300</v>
      </c>
    </row>
    <row r="320" spans="1:11" ht="30" hidden="1">
      <c r="A320" s="139" t="s">
        <v>78</v>
      </c>
      <c r="B320" s="140" t="s">
        <v>7</v>
      </c>
      <c r="C320" s="140" t="s">
        <v>42</v>
      </c>
      <c r="D320" s="140"/>
      <c r="E320" s="140"/>
      <c r="F320" s="140"/>
      <c r="G320" s="140"/>
      <c r="H320" s="140"/>
      <c r="I320" s="140"/>
      <c r="J320" s="141">
        <v>35500</v>
      </c>
      <c r="K320" s="144">
        <v>48300</v>
      </c>
    </row>
    <row r="321" spans="1:11" ht="30" hidden="1">
      <c r="A321" s="139" t="s">
        <v>348</v>
      </c>
      <c r="B321" s="140" t="s">
        <v>7</v>
      </c>
      <c r="C321" s="140" t="s">
        <v>42</v>
      </c>
      <c r="D321" s="140" t="s">
        <v>140</v>
      </c>
      <c r="E321" s="140"/>
      <c r="F321" s="140"/>
      <c r="G321" s="140"/>
      <c r="H321" s="140"/>
      <c r="I321" s="140"/>
      <c r="J321" s="141">
        <v>35500</v>
      </c>
      <c r="K321" s="141">
        <v>42662</v>
      </c>
    </row>
    <row r="322" spans="1:11" ht="60" hidden="1">
      <c r="A322" s="139" t="s">
        <v>354</v>
      </c>
      <c r="B322" s="140" t="s">
        <v>7</v>
      </c>
      <c r="C322" s="140" t="s">
        <v>42</v>
      </c>
      <c r="D322" s="140" t="s">
        <v>355</v>
      </c>
      <c r="E322" s="140"/>
      <c r="F322" s="140"/>
      <c r="G322" s="140"/>
      <c r="H322" s="140"/>
      <c r="I322" s="140"/>
      <c r="J322" s="141">
        <v>27000</v>
      </c>
      <c r="K322" s="144">
        <v>42662</v>
      </c>
    </row>
    <row r="323" spans="1:11" ht="120" hidden="1">
      <c r="A323" s="139" t="s">
        <v>91</v>
      </c>
      <c r="B323" s="140" t="s">
        <v>7</v>
      </c>
      <c r="C323" s="140" t="s">
        <v>42</v>
      </c>
      <c r="D323" s="140" t="s">
        <v>194</v>
      </c>
      <c r="E323" s="140"/>
      <c r="F323" s="140"/>
      <c r="G323" s="140"/>
      <c r="H323" s="140"/>
      <c r="I323" s="140"/>
      <c r="J323" s="141">
        <v>27000</v>
      </c>
      <c r="K323" s="141">
        <v>38766</v>
      </c>
    </row>
    <row r="324" spans="1:11" ht="30" hidden="1">
      <c r="A324" s="139" t="s">
        <v>303</v>
      </c>
      <c r="B324" s="140" t="s">
        <v>7</v>
      </c>
      <c r="C324" s="140" t="s">
        <v>42</v>
      </c>
      <c r="D324" s="140" t="s">
        <v>194</v>
      </c>
      <c r="E324" s="140" t="s">
        <v>304</v>
      </c>
      <c r="F324" s="140"/>
      <c r="G324" s="140"/>
      <c r="H324" s="140"/>
      <c r="I324" s="140"/>
      <c r="J324" s="141">
        <v>27000</v>
      </c>
      <c r="K324" s="144">
        <v>38766</v>
      </c>
    </row>
    <row r="325" spans="1:11" ht="30" hidden="1">
      <c r="A325" s="139" t="s">
        <v>305</v>
      </c>
      <c r="B325" s="140" t="s">
        <v>7</v>
      </c>
      <c r="C325" s="140" t="s">
        <v>42</v>
      </c>
      <c r="D325" s="140" t="s">
        <v>194</v>
      </c>
      <c r="E325" s="140" t="s">
        <v>304</v>
      </c>
      <c r="F325" s="140" t="s">
        <v>306</v>
      </c>
      <c r="G325" s="140"/>
      <c r="H325" s="140"/>
      <c r="I325" s="140"/>
      <c r="J325" s="141">
        <v>27000</v>
      </c>
      <c r="K325" s="141">
        <v>400</v>
      </c>
    </row>
    <row r="326" spans="1:11" ht="15" hidden="1">
      <c r="A326" s="142" t="s">
        <v>305</v>
      </c>
      <c r="B326" s="143" t="s">
        <v>7</v>
      </c>
      <c r="C326" s="143" t="s">
        <v>42</v>
      </c>
      <c r="D326" s="143" t="s">
        <v>194</v>
      </c>
      <c r="E326" s="143" t="s">
        <v>102</v>
      </c>
      <c r="F326" s="143" t="s">
        <v>306</v>
      </c>
      <c r="G326" s="143" t="s">
        <v>261</v>
      </c>
      <c r="H326" s="143" t="s">
        <v>261</v>
      </c>
      <c r="I326" s="143" t="s">
        <v>247</v>
      </c>
      <c r="J326" s="144">
        <v>27000</v>
      </c>
      <c r="K326" s="141">
        <v>400</v>
      </c>
    </row>
    <row r="327" spans="1:11" ht="45" hidden="1">
      <c r="A327" s="139" t="s">
        <v>356</v>
      </c>
      <c r="B327" s="140" t="s">
        <v>7</v>
      </c>
      <c r="C327" s="140" t="s">
        <v>42</v>
      </c>
      <c r="D327" s="140" t="s">
        <v>357</v>
      </c>
      <c r="E327" s="140"/>
      <c r="F327" s="140"/>
      <c r="G327" s="140"/>
      <c r="H327" s="140"/>
      <c r="I327" s="140"/>
      <c r="J327" s="141">
        <v>8500</v>
      </c>
      <c r="K327" s="144">
        <v>400</v>
      </c>
    </row>
    <row r="328" spans="1:11" ht="120" hidden="1">
      <c r="A328" s="139" t="s">
        <v>91</v>
      </c>
      <c r="B328" s="140" t="s">
        <v>7</v>
      </c>
      <c r="C328" s="140" t="s">
        <v>42</v>
      </c>
      <c r="D328" s="140" t="s">
        <v>195</v>
      </c>
      <c r="E328" s="140"/>
      <c r="F328" s="140"/>
      <c r="G328" s="140"/>
      <c r="H328" s="140"/>
      <c r="I328" s="140"/>
      <c r="J328" s="141">
        <v>8500</v>
      </c>
      <c r="K328" s="141">
        <v>300</v>
      </c>
    </row>
    <row r="329" spans="1:11" ht="30" hidden="1">
      <c r="A329" s="139" t="s">
        <v>303</v>
      </c>
      <c r="B329" s="140" t="s">
        <v>7</v>
      </c>
      <c r="C329" s="140" t="s">
        <v>42</v>
      </c>
      <c r="D329" s="140" t="s">
        <v>195</v>
      </c>
      <c r="E329" s="140" t="s">
        <v>304</v>
      </c>
      <c r="F329" s="140"/>
      <c r="G329" s="140"/>
      <c r="H329" s="140"/>
      <c r="I329" s="140"/>
      <c r="J329" s="141">
        <v>8500</v>
      </c>
      <c r="K329" s="141">
        <v>300</v>
      </c>
    </row>
    <row r="330" spans="1:11" ht="30" hidden="1">
      <c r="A330" s="139" t="s">
        <v>278</v>
      </c>
      <c r="B330" s="140" t="s">
        <v>7</v>
      </c>
      <c r="C330" s="140" t="s">
        <v>42</v>
      </c>
      <c r="D330" s="140" t="s">
        <v>195</v>
      </c>
      <c r="E330" s="140" t="s">
        <v>304</v>
      </c>
      <c r="F330" s="140" t="s">
        <v>279</v>
      </c>
      <c r="G330" s="140"/>
      <c r="H330" s="140"/>
      <c r="I330" s="140"/>
      <c r="J330" s="141">
        <v>2500</v>
      </c>
      <c r="K330" s="144">
        <v>300</v>
      </c>
    </row>
    <row r="331" spans="1:11" ht="15" hidden="1">
      <c r="A331" s="142" t="s">
        <v>278</v>
      </c>
      <c r="B331" s="143" t="s">
        <v>7</v>
      </c>
      <c r="C331" s="143" t="s">
        <v>42</v>
      </c>
      <c r="D331" s="143" t="s">
        <v>195</v>
      </c>
      <c r="E331" s="143" t="s">
        <v>102</v>
      </c>
      <c r="F331" s="143" t="s">
        <v>279</v>
      </c>
      <c r="G331" s="143" t="s">
        <v>261</v>
      </c>
      <c r="H331" s="143" t="s">
        <v>261</v>
      </c>
      <c r="I331" s="143" t="s">
        <v>247</v>
      </c>
      <c r="J331" s="144">
        <v>2500</v>
      </c>
      <c r="K331" s="141">
        <v>2000</v>
      </c>
    </row>
    <row r="332" spans="1:11" ht="30" hidden="1">
      <c r="A332" s="139" t="s">
        <v>305</v>
      </c>
      <c r="B332" s="140" t="s">
        <v>7</v>
      </c>
      <c r="C332" s="140" t="s">
        <v>42</v>
      </c>
      <c r="D332" s="140" t="s">
        <v>195</v>
      </c>
      <c r="E332" s="140" t="s">
        <v>304</v>
      </c>
      <c r="F332" s="140" t="s">
        <v>306</v>
      </c>
      <c r="G332" s="140"/>
      <c r="H332" s="140"/>
      <c r="I332" s="140"/>
      <c r="J332" s="141">
        <v>5000</v>
      </c>
      <c r="K332" s="141">
        <v>2000</v>
      </c>
    </row>
    <row r="333" spans="1:11" ht="15" hidden="1">
      <c r="A333" s="142" t="s">
        <v>305</v>
      </c>
      <c r="B333" s="143" t="s">
        <v>7</v>
      </c>
      <c r="C333" s="143" t="s">
        <v>42</v>
      </c>
      <c r="D333" s="143" t="s">
        <v>195</v>
      </c>
      <c r="E333" s="143" t="s">
        <v>102</v>
      </c>
      <c r="F333" s="143" t="s">
        <v>306</v>
      </c>
      <c r="G333" s="143" t="s">
        <v>261</v>
      </c>
      <c r="H333" s="143" t="s">
        <v>261</v>
      </c>
      <c r="I333" s="143" t="s">
        <v>247</v>
      </c>
      <c r="J333" s="144">
        <v>5000</v>
      </c>
      <c r="K333" s="144">
        <v>2000</v>
      </c>
    </row>
    <row r="334" spans="1:11" ht="30" hidden="1">
      <c r="A334" s="139" t="s">
        <v>282</v>
      </c>
      <c r="B334" s="140" t="s">
        <v>7</v>
      </c>
      <c r="C334" s="140" t="s">
        <v>42</v>
      </c>
      <c r="D334" s="140" t="s">
        <v>195</v>
      </c>
      <c r="E334" s="140" t="s">
        <v>304</v>
      </c>
      <c r="F334" s="140" t="s">
        <v>283</v>
      </c>
      <c r="G334" s="140"/>
      <c r="H334" s="140"/>
      <c r="I334" s="140"/>
      <c r="J334" s="141">
        <v>1000</v>
      </c>
      <c r="K334" s="141">
        <v>35500</v>
      </c>
    </row>
    <row r="335" spans="1:11" ht="30" hidden="1">
      <c r="A335" s="142" t="s">
        <v>282</v>
      </c>
      <c r="B335" s="143" t="s">
        <v>7</v>
      </c>
      <c r="C335" s="143" t="s">
        <v>42</v>
      </c>
      <c r="D335" s="143" t="s">
        <v>195</v>
      </c>
      <c r="E335" s="143" t="s">
        <v>102</v>
      </c>
      <c r="F335" s="143" t="s">
        <v>283</v>
      </c>
      <c r="G335" s="143" t="s">
        <v>285</v>
      </c>
      <c r="H335" s="143" t="s">
        <v>261</v>
      </c>
      <c r="I335" s="143" t="s">
        <v>247</v>
      </c>
      <c r="J335" s="144">
        <v>1000</v>
      </c>
      <c r="K335" s="141">
        <v>35500</v>
      </c>
    </row>
    <row r="336" spans="1:11" ht="15" hidden="1">
      <c r="A336" s="139" t="s">
        <v>79</v>
      </c>
      <c r="B336" s="140" t="s">
        <v>7</v>
      </c>
      <c r="C336" s="140" t="s">
        <v>80</v>
      </c>
      <c r="D336" s="140"/>
      <c r="E336" s="140"/>
      <c r="F336" s="140"/>
      <c r="G336" s="140"/>
      <c r="H336" s="140"/>
      <c r="I336" s="140"/>
      <c r="J336" s="141">
        <v>582674.46</v>
      </c>
      <c r="K336" s="141">
        <v>27000</v>
      </c>
    </row>
    <row r="337" spans="1:11" ht="15" hidden="1">
      <c r="A337" s="139" t="s">
        <v>81</v>
      </c>
      <c r="B337" s="140" t="s">
        <v>7</v>
      </c>
      <c r="C337" s="140" t="s">
        <v>9</v>
      </c>
      <c r="D337" s="140"/>
      <c r="E337" s="140"/>
      <c r="F337" s="140"/>
      <c r="G337" s="140"/>
      <c r="H337" s="140"/>
      <c r="I337" s="140"/>
      <c r="J337" s="141">
        <v>582674.46</v>
      </c>
      <c r="K337" s="141">
        <v>27000</v>
      </c>
    </row>
    <row r="338" spans="1:11" ht="30" hidden="1">
      <c r="A338" s="139" t="s">
        <v>88</v>
      </c>
      <c r="B338" s="140" t="s">
        <v>7</v>
      </c>
      <c r="C338" s="140" t="s">
        <v>9</v>
      </c>
      <c r="D338" s="140" t="s">
        <v>89</v>
      </c>
      <c r="E338" s="140"/>
      <c r="F338" s="140"/>
      <c r="G338" s="140"/>
      <c r="H338" s="140"/>
      <c r="I338" s="140"/>
      <c r="J338" s="141">
        <v>582674.46</v>
      </c>
      <c r="K338" s="141">
        <v>27000</v>
      </c>
    </row>
    <row r="339" spans="1:11" ht="30" hidden="1">
      <c r="A339" s="139" t="s">
        <v>65</v>
      </c>
      <c r="B339" s="140" t="s">
        <v>7</v>
      </c>
      <c r="C339" s="140" t="s">
        <v>9</v>
      </c>
      <c r="D339" s="140" t="s">
        <v>358</v>
      </c>
      <c r="E339" s="140"/>
      <c r="F339" s="140"/>
      <c r="G339" s="140"/>
      <c r="H339" s="140"/>
      <c r="I339" s="140"/>
      <c r="J339" s="141">
        <v>582674.46</v>
      </c>
      <c r="K339" s="141">
        <v>27000</v>
      </c>
    </row>
    <row r="340" spans="1:11" ht="120" hidden="1">
      <c r="A340" s="139" t="s">
        <v>91</v>
      </c>
      <c r="B340" s="140" t="s">
        <v>7</v>
      </c>
      <c r="C340" s="140" t="s">
        <v>9</v>
      </c>
      <c r="D340" s="140" t="s">
        <v>154</v>
      </c>
      <c r="E340" s="140"/>
      <c r="F340" s="140"/>
      <c r="G340" s="140"/>
      <c r="H340" s="140"/>
      <c r="I340" s="140"/>
      <c r="J340" s="141">
        <v>582674.46</v>
      </c>
      <c r="K340" s="144">
        <v>27000</v>
      </c>
    </row>
    <row r="341" spans="1:11" ht="30" hidden="1">
      <c r="A341" s="139" t="s">
        <v>359</v>
      </c>
      <c r="B341" s="140" t="s">
        <v>7</v>
      </c>
      <c r="C341" s="140" t="s">
        <v>9</v>
      </c>
      <c r="D341" s="140" t="s">
        <v>154</v>
      </c>
      <c r="E341" s="140" t="s">
        <v>360</v>
      </c>
      <c r="F341" s="140"/>
      <c r="G341" s="140"/>
      <c r="H341" s="140"/>
      <c r="I341" s="140"/>
      <c r="J341" s="141">
        <v>582674.46</v>
      </c>
      <c r="K341" s="141">
        <v>8500</v>
      </c>
    </row>
    <row r="342" spans="1:11" ht="60" hidden="1">
      <c r="A342" s="139" t="s">
        <v>289</v>
      </c>
      <c r="B342" s="140" t="s">
        <v>7</v>
      </c>
      <c r="C342" s="140" t="s">
        <v>9</v>
      </c>
      <c r="D342" s="140" t="s">
        <v>154</v>
      </c>
      <c r="E342" s="140" t="s">
        <v>360</v>
      </c>
      <c r="F342" s="140" t="s">
        <v>290</v>
      </c>
      <c r="G342" s="140"/>
      <c r="H342" s="140"/>
      <c r="I342" s="140"/>
      <c r="J342" s="141">
        <v>582674.46</v>
      </c>
      <c r="K342" s="141">
        <v>8500</v>
      </c>
    </row>
    <row r="343" spans="1:11" ht="45" hidden="1">
      <c r="A343" s="142" t="s">
        <v>289</v>
      </c>
      <c r="B343" s="143" t="s">
        <v>7</v>
      </c>
      <c r="C343" s="143" t="s">
        <v>9</v>
      </c>
      <c r="D343" s="143" t="s">
        <v>154</v>
      </c>
      <c r="E343" s="143" t="s">
        <v>156</v>
      </c>
      <c r="F343" s="143" t="s">
        <v>290</v>
      </c>
      <c r="G343" s="143" t="s">
        <v>261</v>
      </c>
      <c r="H343" s="143" t="s">
        <v>261</v>
      </c>
      <c r="I343" s="143" t="s">
        <v>247</v>
      </c>
      <c r="J343" s="144">
        <v>582674.46</v>
      </c>
      <c r="K343" s="141">
        <v>8500</v>
      </c>
    </row>
    <row r="344" spans="1:11" ht="30" hidden="1">
      <c r="A344" s="139" t="s">
        <v>82</v>
      </c>
      <c r="B344" s="140" t="s">
        <v>7</v>
      </c>
      <c r="C344" s="140" t="s">
        <v>44</v>
      </c>
      <c r="D344" s="140"/>
      <c r="E344" s="140"/>
      <c r="F344" s="140"/>
      <c r="G344" s="140"/>
      <c r="H344" s="140"/>
      <c r="I344" s="140"/>
      <c r="J344" s="141">
        <v>4921994.43</v>
      </c>
      <c r="K344" s="141">
        <v>2500</v>
      </c>
    </row>
    <row r="345" spans="1:11" ht="15" hidden="1">
      <c r="A345" s="139" t="s">
        <v>83</v>
      </c>
      <c r="B345" s="140" t="s">
        <v>7</v>
      </c>
      <c r="C345" s="140" t="s">
        <v>46</v>
      </c>
      <c r="D345" s="140"/>
      <c r="E345" s="140"/>
      <c r="F345" s="140"/>
      <c r="G345" s="140"/>
      <c r="H345" s="140"/>
      <c r="I345" s="140"/>
      <c r="J345" s="141">
        <v>4921994.43</v>
      </c>
      <c r="K345" s="144">
        <v>2500</v>
      </c>
    </row>
    <row r="346" spans="1:11" ht="30" hidden="1">
      <c r="A346" s="139" t="s">
        <v>348</v>
      </c>
      <c r="B346" s="140" t="s">
        <v>7</v>
      </c>
      <c r="C346" s="140" t="s">
        <v>46</v>
      </c>
      <c r="D346" s="140" t="s">
        <v>140</v>
      </c>
      <c r="E346" s="140"/>
      <c r="F346" s="140"/>
      <c r="G346" s="140"/>
      <c r="H346" s="140"/>
      <c r="I346" s="140"/>
      <c r="J346" s="141">
        <v>4921994.43</v>
      </c>
      <c r="K346" s="141">
        <v>5000</v>
      </c>
    </row>
    <row r="347" spans="1:11" ht="45" hidden="1">
      <c r="A347" s="139" t="s">
        <v>361</v>
      </c>
      <c r="B347" s="140" t="s">
        <v>7</v>
      </c>
      <c r="C347" s="140" t="s">
        <v>46</v>
      </c>
      <c r="D347" s="140" t="s">
        <v>362</v>
      </c>
      <c r="E347" s="140"/>
      <c r="F347" s="140"/>
      <c r="G347" s="140"/>
      <c r="H347" s="140"/>
      <c r="I347" s="140"/>
      <c r="J347" s="141">
        <v>4921994.43</v>
      </c>
      <c r="K347" s="144">
        <v>5000</v>
      </c>
    </row>
    <row r="348" spans="1:11" ht="120" hidden="1">
      <c r="A348" s="139" t="s">
        <v>91</v>
      </c>
      <c r="B348" s="140" t="s">
        <v>7</v>
      </c>
      <c r="C348" s="140" t="s">
        <v>46</v>
      </c>
      <c r="D348" s="140" t="s">
        <v>196</v>
      </c>
      <c r="E348" s="140"/>
      <c r="F348" s="140"/>
      <c r="G348" s="140"/>
      <c r="H348" s="140"/>
      <c r="I348" s="140"/>
      <c r="J348" s="141">
        <v>500494.43</v>
      </c>
      <c r="K348" s="141">
        <v>1000</v>
      </c>
    </row>
    <row r="349" spans="1:11" ht="30" hidden="1">
      <c r="A349" s="139" t="s">
        <v>303</v>
      </c>
      <c r="B349" s="140" t="s">
        <v>7</v>
      </c>
      <c r="C349" s="140" t="s">
        <v>46</v>
      </c>
      <c r="D349" s="140" t="s">
        <v>196</v>
      </c>
      <c r="E349" s="140" t="s">
        <v>304</v>
      </c>
      <c r="F349" s="140"/>
      <c r="G349" s="140"/>
      <c r="H349" s="140"/>
      <c r="I349" s="140"/>
      <c r="J349" s="141">
        <v>45724.43</v>
      </c>
      <c r="K349" s="144">
        <v>1000</v>
      </c>
    </row>
    <row r="350" spans="1:11" ht="30" hidden="1">
      <c r="A350" s="139" t="s">
        <v>272</v>
      </c>
      <c r="B350" s="140" t="s">
        <v>7</v>
      </c>
      <c r="C350" s="140" t="s">
        <v>46</v>
      </c>
      <c r="D350" s="140" t="s">
        <v>196</v>
      </c>
      <c r="E350" s="140" t="s">
        <v>304</v>
      </c>
      <c r="F350" s="140" t="s">
        <v>273</v>
      </c>
      <c r="G350" s="140"/>
      <c r="H350" s="140"/>
      <c r="I350" s="140"/>
      <c r="J350" s="141">
        <v>5724.43</v>
      </c>
      <c r="K350" s="141">
        <v>582674.46</v>
      </c>
    </row>
    <row r="351" spans="1:11" ht="15" hidden="1">
      <c r="A351" s="142" t="s">
        <v>272</v>
      </c>
      <c r="B351" s="143" t="s">
        <v>7</v>
      </c>
      <c r="C351" s="143" t="s">
        <v>46</v>
      </c>
      <c r="D351" s="143" t="s">
        <v>196</v>
      </c>
      <c r="E351" s="143" t="s">
        <v>102</v>
      </c>
      <c r="F351" s="143" t="s">
        <v>273</v>
      </c>
      <c r="G351" s="143" t="s">
        <v>274</v>
      </c>
      <c r="H351" s="143" t="s">
        <v>261</v>
      </c>
      <c r="I351" s="143" t="s">
        <v>247</v>
      </c>
      <c r="J351" s="144">
        <v>5724.43</v>
      </c>
      <c r="K351" s="141">
        <v>582674.46</v>
      </c>
    </row>
    <row r="352" spans="1:11" ht="30" hidden="1">
      <c r="A352" s="139" t="s">
        <v>278</v>
      </c>
      <c r="B352" s="140" t="s">
        <v>7</v>
      </c>
      <c r="C352" s="140" t="s">
        <v>46</v>
      </c>
      <c r="D352" s="140" t="s">
        <v>196</v>
      </c>
      <c r="E352" s="140" t="s">
        <v>304</v>
      </c>
      <c r="F352" s="140" t="s">
        <v>279</v>
      </c>
      <c r="G352" s="140"/>
      <c r="H352" s="140"/>
      <c r="I352" s="140"/>
      <c r="J352" s="141">
        <v>37000</v>
      </c>
      <c r="K352" s="141">
        <v>582674.46</v>
      </c>
    </row>
    <row r="353" spans="1:11" ht="15" hidden="1">
      <c r="A353" s="142" t="s">
        <v>278</v>
      </c>
      <c r="B353" s="143" t="s">
        <v>7</v>
      </c>
      <c r="C353" s="143" t="s">
        <v>46</v>
      </c>
      <c r="D353" s="143" t="s">
        <v>196</v>
      </c>
      <c r="E353" s="143" t="s">
        <v>102</v>
      </c>
      <c r="F353" s="143" t="s">
        <v>279</v>
      </c>
      <c r="G353" s="143" t="s">
        <v>261</v>
      </c>
      <c r="H353" s="143" t="s">
        <v>261</v>
      </c>
      <c r="I353" s="143" t="s">
        <v>247</v>
      </c>
      <c r="J353" s="144">
        <v>37000</v>
      </c>
      <c r="K353" s="141">
        <v>582674.46</v>
      </c>
    </row>
    <row r="354" spans="1:11" ht="30" hidden="1">
      <c r="A354" s="139" t="s">
        <v>305</v>
      </c>
      <c r="B354" s="140" t="s">
        <v>7</v>
      </c>
      <c r="C354" s="140" t="s">
        <v>46</v>
      </c>
      <c r="D354" s="140" t="s">
        <v>196</v>
      </c>
      <c r="E354" s="140" t="s">
        <v>304</v>
      </c>
      <c r="F354" s="140" t="s">
        <v>306</v>
      </c>
      <c r="G354" s="140"/>
      <c r="H354" s="140"/>
      <c r="I354" s="140"/>
      <c r="J354" s="141">
        <v>3000</v>
      </c>
      <c r="K354" s="141">
        <v>582674.46</v>
      </c>
    </row>
    <row r="355" spans="1:11" ht="15" hidden="1">
      <c r="A355" s="142" t="s">
        <v>305</v>
      </c>
      <c r="B355" s="143" t="s">
        <v>7</v>
      </c>
      <c r="C355" s="143" t="s">
        <v>46</v>
      </c>
      <c r="D355" s="143" t="s">
        <v>196</v>
      </c>
      <c r="E355" s="143" t="s">
        <v>102</v>
      </c>
      <c r="F355" s="143" t="s">
        <v>306</v>
      </c>
      <c r="G355" s="143" t="s">
        <v>261</v>
      </c>
      <c r="H355" s="143" t="s">
        <v>261</v>
      </c>
      <c r="I355" s="143" t="s">
        <v>247</v>
      </c>
      <c r="J355" s="144">
        <v>3000</v>
      </c>
      <c r="K355" s="141">
        <v>582674.46</v>
      </c>
    </row>
    <row r="356" spans="1:11" ht="66.75" customHeight="1" hidden="1">
      <c r="A356" s="139" t="s">
        <v>365</v>
      </c>
      <c r="B356" s="140" t="s">
        <v>7</v>
      </c>
      <c r="C356" s="140" t="s">
        <v>46</v>
      </c>
      <c r="D356" s="140" t="s">
        <v>196</v>
      </c>
      <c r="E356" s="140" t="s">
        <v>366</v>
      </c>
      <c r="F356" s="140"/>
      <c r="G356" s="140"/>
      <c r="H356" s="140"/>
      <c r="I356" s="140"/>
      <c r="J356" s="141">
        <v>454770</v>
      </c>
      <c r="K356" s="141">
        <v>582674.46</v>
      </c>
    </row>
    <row r="357" spans="1:11" ht="30" hidden="1">
      <c r="A357" s="139" t="s">
        <v>280</v>
      </c>
      <c r="B357" s="140" t="s">
        <v>7</v>
      </c>
      <c r="C357" s="140" t="s">
        <v>46</v>
      </c>
      <c r="D357" s="140" t="s">
        <v>196</v>
      </c>
      <c r="E357" s="140" t="s">
        <v>366</v>
      </c>
      <c r="F357" s="140" t="s">
        <v>281</v>
      </c>
      <c r="G357" s="140"/>
      <c r="H357" s="140"/>
      <c r="I357" s="140"/>
      <c r="J357" s="141">
        <v>454770</v>
      </c>
      <c r="K357" s="144">
        <v>482674.46</v>
      </c>
    </row>
    <row r="358" spans="1:11" ht="30" hidden="1">
      <c r="A358" s="142" t="s">
        <v>280</v>
      </c>
      <c r="B358" s="143" t="s">
        <v>7</v>
      </c>
      <c r="C358" s="143" t="s">
        <v>46</v>
      </c>
      <c r="D358" s="143" t="s">
        <v>196</v>
      </c>
      <c r="E358" s="143" t="s">
        <v>367</v>
      </c>
      <c r="F358" s="143" t="s">
        <v>281</v>
      </c>
      <c r="G358" s="143" t="s">
        <v>261</v>
      </c>
      <c r="H358" s="143" t="s">
        <v>261</v>
      </c>
      <c r="I358" s="143" t="s">
        <v>247</v>
      </c>
      <c r="J358" s="144">
        <v>454770</v>
      </c>
      <c r="K358" s="144">
        <v>100000</v>
      </c>
    </row>
    <row r="359" spans="1:11" ht="75" hidden="1">
      <c r="A359" s="139" t="s">
        <v>363</v>
      </c>
      <c r="B359" s="140" t="s">
        <v>7</v>
      </c>
      <c r="C359" s="140" t="s">
        <v>46</v>
      </c>
      <c r="D359" s="140" t="s">
        <v>364</v>
      </c>
      <c r="E359" s="140"/>
      <c r="F359" s="140"/>
      <c r="G359" s="140"/>
      <c r="H359" s="140"/>
      <c r="I359" s="140"/>
      <c r="J359" s="141">
        <v>4421500</v>
      </c>
      <c r="K359" s="141">
        <v>4921994.43</v>
      </c>
    </row>
    <row r="360" spans="1:11" ht="90" hidden="1">
      <c r="A360" s="139" t="s">
        <v>365</v>
      </c>
      <c r="B360" s="140" t="s">
        <v>7</v>
      </c>
      <c r="C360" s="140" t="s">
        <v>46</v>
      </c>
      <c r="D360" s="140" t="s">
        <v>364</v>
      </c>
      <c r="E360" s="140" t="s">
        <v>366</v>
      </c>
      <c r="F360" s="140"/>
      <c r="G360" s="140"/>
      <c r="H360" s="140"/>
      <c r="I360" s="140"/>
      <c r="J360" s="141">
        <v>4421500</v>
      </c>
      <c r="K360" s="141">
        <v>4921994.43</v>
      </c>
    </row>
    <row r="361" spans="1:11" ht="30" hidden="1">
      <c r="A361" s="139" t="s">
        <v>280</v>
      </c>
      <c r="B361" s="140" t="s">
        <v>7</v>
      </c>
      <c r="C361" s="140" t="s">
        <v>46</v>
      </c>
      <c r="D361" s="140" t="s">
        <v>364</v>
      </c>
      <c r="E361" s="140" t="s">
        <v>366</v>
      </c>
      <c r="F361" s="140" t="s">
        <v>281</v>
      </c>
      <c r="G361" s="140"/>
      <c r="H361" s="140"/>
      <c r="I361" s="140"/>
      <c r="J361" s="141">
        <v>4421500</v>
      </c>
      <c r="K361" s="141">
        <v>4921994.43</v>
      </c>
    </row>
    <row r="362" spans="1:11" ht="30" hidden="1">
      <c r="A362" s="142" t="s">
        <v>280</v>
      </c>
      <c r="B362" s="143" t="s">
        <v>7</v>
      </c>
      <c r="C362" s="143" t="s">
        <v>46</v>
      </c>
      <c r="D362" s="143" t="s">
        <v>364</v>
      </c>
      <c r="E362" s="143" t="s">
        <v>367</v>
      </c>
      <c r="F362" s="143" t="s">
        <v>281</v>
      </c>
      <c r="G362" s="143" t="s">
        <v>261</v>
      </c>
      <c r="H362" s="143" t="s">
        <v>261</v>
      </c>
      <c r="I362" s="143" t="s">
        <v>247</v>
      </c>
      <c r="J362" s="144">
        <v>4200400</v>
      </c>
      <c r="K362" s="141">
        <v>4921994.43</v>
      </c>
    </row>
    <row r="363" spans="1:11" ht="30" hidden="1">
      <c r="A363" s="142" t="s">
        <v>280</v>
      </c>
      <c r="B363" s="143" t="s">
        <v>7</v>
      </c>
      <c r="C363" s="143" t="s">
        <v>46</v>
      </c>
      <c r="D363" s="143" t="s">
        <v>364</v>
      </c>
      <c r="E363" s="143" t="s">
        <v>367</v>
      </c>
      <c r="F363" s="143" t="s">
        <v>281</v>
      </c>
      <c r="G363" s="143" t="s">
        <v>261</v>
      </c>
      <c r="H363" s="143" t="s">
        <v>267</v>
      </c>
      <c r="I363" s="143" t="s">
        <v>247</v>
      </c>
      <c r="J363" s="144">
        <v>221100</v>
      </c>
      <c r="K363" s="141">
        <v>500494.43</v>
      </c>
    </row>
    <row r="364" spans="1:11" ht="30" hidden="1">
      <c r="A364" s="139" t="s">
        <v>47</v>
      </c>
      <c r="B364" s="140" t="s">
        <v>7</v>
      </c>
      <c r="C364" s="140" t="s">
        <v>48</v>
      </c>
      <c r="D364" s="140"/>
      <c r="E364" s="140"/>
      <c r="F364" s="140"/>
      <c r="G364" s="140"/>
      <c r="H364" s="140"/>
      <c r="I364" s="140"/>
      <c r="J364" s="141">
        <v>96000</v>
      </c>
      <c r="K364" s="141">
        <v>45724.43</v>
      </c>
    </row>
    <row r="365" spans="1:11" ht="30" hidden="1">
      <c r="A365" s="139" t="s">
        <v>49</v>
      </c>
      <c r="B365" s="140" t="s">
        <v>7</v>
      </c>
      <c r="C365" s="140" t="s">
        <v>50</v>
      </c>
      <c r="D365" s="140"/>
      <c r="E365" s="140"/>
      <c r="F365" s="140"/>
      <c r="G365" s="140"/>
      <c r="H365" s="140"/>
      <c r="I365" s="140"/>
      <c r="J365" s="141">
        <v>96000</v>
      </c>
      <c r="K365" s="141">
        <v>5724.43</v>
      </c>
    </row>
    <row r="366" spans="1:11" ht="30" hidden="1">
      <c r="A366" s="139" t="s">
        <v>88</v>
      </c>
      <c r="B366" s="140" t="s">
        <v>7</v>
      </c>
      <c r="C366" s="140" t="s">
        <v>50</v>
      </c>
      <c r="D366" s="140" t="s">
        <v>89</v>
      </c>
      <c r="E366" s="140"/>
      <c r="F366" s="140"/>
      <c r="G366" s="140"/>
      <c r="H366" s="140"/>
      <c r="I366" s="140"/>
      <c r="J366" s="141">
        <v>96000</v>
      </c>
      <c r="K366" s="144">
        <v>5724.43</v>
      </c>
    </row>
    <row r="367" spans="1:11" ht="60" hidden="1">
      <c r="A367" s="139" t="s">
        <v>51</v>
      </c>
      <c r="B367" s="140" t="s">
        <v>7</v>
      </c>
      <c r="C367" s="140" t="s">
        <v>50</v>
      </c>
      <c r="D367" s="140" t="s">
        <v>368</v>
      </c>
      <c r="E367" s="140"/>
      <c r="F367" s="140"/>
      <c r="G367" s="140"/>
      <c r="H367" s="140"/>
      <c r="I367" s="140"/>
      <c r="J367" s="141">
        <v>96000</v>
      </c>
      <c r="K367" s="141">
        <v>37000</v>
      </c>
    </row>
    <row r="368" spans="1:11" ht="120" hidden="1">
      <c r="A368" s="139" t="s">
        <v>91</v>
      </c>
      <c r="B368" s="140" t="s">
        <v>7</v>
      </c>
      <c r="C368" s="140" t="s">
        <v>50</v>
      </c>
      <c r="D368" s="140" t="s">
        <v>160</v>
      </c>
      <c r="E368" s="140"/>
      <c r="F368" s="140"/>
      <c r="G368" s="140"/>
      <c r="H368" s="140"/>
      <c r="I368" s="140"/>
      <c r="J368" s="141">
        <v>96000</v>
      </c>
      <c r="K368" s="144">
        <v>37000</v>
      </c>
    </row>
    <row r="369" spans="1:11" ht="30" hidden="1">
      <c r="A369" s="139" t="s">
        <v>303</v>
      </c>
      <c r="B369" s="140" t="s">
        <v>7</v>
      </c>
      <c r="C369" s="140" t="s">
        <v>50</v>
      </c>
      <c r="D369" s="140" t="s">
        <v>160</v>
      </c>
      <c r="E369" s="140" t="s">
        <v>304</v>
      </c>
      <c r="F369" s="140"/>
      <c r="G369" s="140"/>
      <c r="H369" s="140"/>
      <c r="I369" s="140"/>
      <c r="J369" s="141">
        <v>96000</v>
      </c>
      <c r="K369" s="141">
        <v>3000</v>
      </c>
    </row>
    <row r="370" spans="1:11" ht="30" hidden="1">
      <c r="A370" s="139" t="s">
        <v>278</v>
      </c>
      <c r="B370" s="140" t="s">
        <v>7</v>
      </c>
      <c r="C370" s="140" t="s">
        <v>50</v>
      </c>
      <c r="D370" s="140" t="s">
        <v>160</v>
      </c>
      <c r="E370" s="140" t="s">
        <v>304</v>
      </c>
      <c r="F370" s="140" t="s">
        <v>279</v>
      </c>
      <c r="G370" s="140"/>
      <c r="H370" s="140"/>
      <c r="I370" s="140"/>
      <c r="J370" s="141">
        <v>96000</v>
      </c>
      <c r="K370" s="144">
        <v>3000</v>
      </c>
    </row>
    <row r="371" spans="1:11" ht="25.5" customHeight="1" hidden="1">
      <c r="A371" s="142" t="s">
        <v>278</v>
      </c>
      <c r="B371" s="143" t="s">
        <v>7</v>
      </c>
      <c r="C371" s="143" t="s">
        <v>50</v>
      </c>
      <c r="D371" s="143" t="s">
        <v>160</v>
      </c>
      <c r="E371" s="143" t="s">
        <v>102</v>
      </c>
      <c r="F371" s="143" t="s">
        <v>279</v>
      </c>
      <c r="G371" s="143" t="s">
        <v>261</v>
      </c>
      <c r="H371" s="143" t="s">
        <v>261</v>
      </c>
      <c r="I371" s="143" t="s">
        <v>247</v>
      </c>
      <c r="J371" s="144">
        <v>96000</v>
      </c>
      <c r="K371" s="141">
        <v>454770</v>
      </c>
    </row>
    <row r="372" spans="1:11" ht="45" hidden="1">
      <c r="A372" s="139" t="s">
        <v>84</v>
      </c>
      <c r="B372" s="140" t="s">
        <v>7</v>
      </c>
      <c r="C372" s="140" t="s">
        <v>53</v>
      </c>
      <c r="D372" s="140"/>
      <c r="E372" s="140"/>
      <c r="F372" s="140"/>
      <c r="G372" s="140"/>
      <c r="H372" s="140"/>
      <c r="I372" s="140"/>
      <c r="J372" s="141">
        <v>10000</v>
      </c>
      <c r="K372" s="141">
        <v>454770</v>
      </c>
    </row>
    <row r="373" spans="1:11" ht="45" hidden="1">
      <c r="A373" s="139" t="s">
        <v>54</v>
      </c>
      <c r="B373" s="140" t="s">
        <v>7</v>
      </c>
      <c r="C373" s="140" t="s">
        <v>55</v>
      </c>
      <c r="D373" s="140"/>
      <c r="E373" s="140"/>
      <c r="F373" s="140"/>
      <c r="G373" s="140"/>
      <c r="H373" s="140"/>
      <c r="I373" s="140"/>
      <c r="J373" s="141">
        <v>10000</v>
      </c>
      <c r="K373" s="144">
        <v>454770</v>
      </c>
    </row>
    <row r="374" spans="1:11" ht="30" hidden="1">
      <c r="A374" s="139" t="s">
        <v>88</v>
      </c>
      <c r="B374" s="140" t="s">
        <v>7</v>
      </c>
      <c r="C374" s="140" t="s">
        <v>55</v>
      </c>
      <c r="D374" s="140" t="s">
        <v>89</v>
      </c>
      <c r="E374" s="140"/>
      <c r="F374" s="140"/>
      <c r="G374" s="140"/>
      <c r="H374" s="140"/>
      <c r="I374" s="140"/>
      <c r="J374" s="141">
        <v>10000</v>
      </c>
      <c r="K374" s="141">
        <v>4421500</v>
      </c>
    </row>
    <row r="375" spans="1:11" ht="30" hidden="1">
      <c r="A375" s="139" t="s">
        <v>56</v>
      </c>
      <c r="B375" s="140" t="s">
        <v>7</v>
      </c>
      <c r="C375" s="140" t="s">
        <v>55</v>
      </c>
      <c r="D375" s="140" t="s">
        <v>369</v>
      </c>
      <c r="E375" s="140"/>
      <c r="F375" s="140"/>
      <c r="G375" s="140"/>
      <c r="H375" s="140"/>
      <c r="I375" s="140"/>
      <c r="J375" s="141">
        <v>10000</v>
      </c>
      <c r="K375" s="141">
        <v>4421500</v>
      </c>
    </row>
    <row r="376" spans="1:11" ht="120" hidden="1">
      <c r="A376" s="139" t="s">
        <v>91</v>
      </c>
      <c r="B376" s="140" t="s">
        <v>7</v>
      </c>
      <c r="C376" s="140" t="s">
        <v>55</v>
      </c>
      <c r="D376" s="140" t="s">
        <v>161</v>
      </c>
      <c r="E376" s="140"/>
      <c r="F376" s="140"/>
      <c r="G376" s="140"/>
      <c r="H376" s="140"/>
      <c r="I376" s="140"/>
      <c r="J376" s="141">
        <v>10000</v>
      </c>
      <c r="K376" s="141">
        <v>4421500</v>
      </c>
    </row>
    <row r="377" spans="1:11" ht="30" hidden="1">
      <c r="A377" s="139" t="s">
        <v>370</v>
      </c>
      <c r="B377" s="140" t="s">
        <v>7</v>
      </c>
      <c r="C377" s="140" t="s">
        <v>55</v>
      </c>
      <c r="D377" s="140" t="s">
        <v>161</v>
      </c>
      <c r="E377" s="140" t="s">
        <v>371</v>
      </c>
      <c r="F377" s="140"/>
      <c r="G377" s="140"/>
      <c r="H377" s="140"/>
      <c r="I377" s="140"/>
      <c r="J377" s="141">
        <v>10000</v>
      </c>
      <c r="K377" s="144">
        <v>4200400</v>
      </c>
    </row>
    <row r="378" spans="1:11" ht="30" hidden="1">
      <c r="A378" s="139" t="s">
        <v>291</v>
      </c>
      <c r="B378" s="140" t="s">
        <v>7</v>
      </c>
      <c r="C378" s="140" t="s">
        <v>55</v>
      </c>
      <c r="D378" s="140" t="s">
        <v>161</v>
      </c>
      <c r="E378" s="140" t="s">
        <v>371</v>
      </c>
      <c r="F378" s="140" t="s">
        <v>292</v>
      </c>
      <c r="G378" s="140"/>
      <c r="H378" s="140"/>
      <c r="I378" s="140"/>
      <c r="J378" s="141">
        <v>10000</v>
      </c>
      <c r="K378" s="144">
        <v>221100</v>
      </c>
    </row>
    <row r="379" spans="1:11" ht="15" hidden="1">
      <c r="A379" s="142" t="s">
        <v>291</v>
      </c>
      <c r="B379" s="143" t="s">
        <v>7</v>
      </c>
      <c r="C379" s="143" t="s">
        <v>55</v>
      </c>
      <c r="D379" s="143" t="s">
        <v>161</v>
      </c>
      <c r="E379" s="143" t="s">
        <v>163</v>
      </c>
      <c r="F379" s="143" t="s">
        <v>292</v>
      </c>
      <c r="G379" s="143" t="s">
        <v>261</v>
      </c>
      <c r="H379" s="143" t="s">
        <v>261</v>
      </c>
      <c r="I379" s="143" t="s">
        <v>247</v>
      </c>
      <c r="J379" s="144">
        <v>10000</v>
      </c>
      <c r="K379" s="141">
        <v>96000</v>
      </c>
    </row>
    <row r="380" spans="1:11" ht="75" hidden="1">
      <c r="A380" s="139" t="s">
        <v>85</v>
      </c>
      <c r="B380" s="140" t="s">
        <v>7</v>
      </c>
      <c r="C380" s="140" t="s">
        <v>57</v>
      </c>
      <c r="D380" s="140"/>
      <c r="E380" s="140"/>
      <c r="F380" s="140"/>
      <c r="G380" s="140"/>
      <c r="H380" s="140"/>
      <c r="I380" s="140"/>
      <c r="J380" s="141">
        <v>524331</v>
      </c>
      <c r="K380" s="141">
        <v>96000</v>
      </c>
    </row>
    <row r="381" spans="1:11" ht="30" hidden="1">
      <c r="A381" s="139" t="s">
        <v>86</v>
      </c>
      <c r="B381" s="140" t="s">
        <v>7</v>
      </c>
      <c r="C381" s="140" t="s">
        <v>58</v>
      </c>
      <c r="D381" s="140"/>
      <c r="E381" s="140"/>
      <c r="F381" s="140"/>
      <c r="G381" s="140"/>
      <c r="H381" s="140"/>
      <c r="I381" s="140"/>
      <c r="J381" s="141">
        <v>524331</v>
      </c>
      <c r="K381" s="141">
        <v>96000</v>
      </c>
    </row>
    <row r="382" spans="1:11" ht="30" hidden="1">
      <c r="A382" s="139" t="s">
        <v>88</v>
      </c>
      <c r="B382" s="140" t="s">
        <v>7</v>
      </c>
      <c r="C382" s="140" t="s">
        <v>58</v>
      </c>
      <c r="D382" s="140" t="s">
        <v>89</v>
      </c>
      <c r="E382" s="140"/>
      <c r="F382" s="140"/>
      <c r="G382" s="140"/>
      <c r="H382" s="140"/>
      <c r="I382" s="140"/>
      <c r="J382" s="141">
        <v>524331</v>
      </c>
      <c r="K382" s="141">
        <v>96000</v>
      </c>
    </row>
    <row r="383" spans="1:11" ht="45" hidden="1">
      <c r="A383" s="139" t="s">
        <v>372</v>
      </c>
      <c r="B383" s="140" t="s">
        <v>7</v>
      </c>
      <c r="C383" s="140" t="s">
        <v>58</v>
      </c>
      <c r="D383" s="140" t="s">
        <v>225</v>
      </c>
      <c r="E383" s="140"/>
      <c r="F383" s="140"/>
      <c r="G383" s="140"/>
      <c r="H383" s="140"/>
      <c r="I383" s="140"/>
      <c r="J383" s="141">
        <v>524331</v>
      </c>
      <c r="K383" s="141">
        <v>96000</v>
      </c>
    </row>
    <row r="384" spans="1:11" ht="120" hidden="1">
      <c r="A384" s="139" t="s">
        <v>91</v>
      </c>
      <c r="B384" s="140" t="s">
        <v>7</v>
      </c>
      <c r="C384" s="140" t="s">
        <v>58</v>
      </c>
      <c r="D384" s="140" t="s">
        <v>218</v>
      </c>
      <c r="E384" s="140"/>
      <c r="F384" s="140"/>
      <c r="G384" s="140"/>
      <c r="H384" s="140"/>
      <c r="I384" s="140"/>
      <c r="J384" s="141">
        <v>524331</v>
      </c>
      <c r="K384" s="141">
        <v>96000</v>
      </c>
    </row>
    <row r="385" spans="1:11" ht="150" hidden="1">
      <c r="A385" s="139" t="s">
        <v>373</v>
      </c>
      <c r="B385" s="140" t="s">
        <v>7</v>
      </c>
      <c r="C385" s="140" t="s">
        <v>58</v>
      </c>
      <c r="D385" s="140" t="s">
        <v>219</v>
      </c>
      <c r="E385" s="140"/>
      <c r="F385" s="140"/>
      <c r="G385" s="140"/>
      <c r="H385" s="140"/>
      <c r="I385" s="140"/>
      <c r="J385" s="141">
        <v>279923</v>
      </c>
      <c r="K385" s="141">
        <v>96000</v>
      </c>
    </row>
    <row r="386" spans="1:11" ht="30" hidden="1">
      <c r="A386" s="139" t="s">
        <v>374</v>
      </c>
      <c r="B386" s="140" t="s">
        <v>7</v>
      </c>
      <c r="C386" s="140" t="s">
        <v>58</v>
      </c>
      <c r="D386" s="140" t="s">
        <v>219</v>
      </c>
      <c r="E386" s="140" t="s">
        <v>375</v>
      </c>
      <c r="F386" s="140"/>
      <c r="G386" s="140"/>
      <c r="H386" s="140"/>
      <c r="I386" s="140"/>
      <c r="J386" s="141">
        <v>279923</v>
      </c>
      <c r="K386" s="144">
        <v>96000</v>
      </c>
    </row>
    <row r="387" spans="1:11" ht="45" hidden="1">
      <c r="A387" s="139" t="s">
        <v>293</v>
      </c>
      <c r="B387" s="140" t="s">
        <v>7</v>
      </c>
      <c r="C387" s="140" t="s">
        <v>58</v>
      </c>
      <c r="D387" s="140" t="s">
        <v>219</v>
      </c>
      <c r="E387" s="140" t="s">
        <v>375</v>
      </c>
      <c r="F387" s="140" t="s">
        <v>294</v>
      </c>
      <c r="G387" s="140"/>
      <c r="H387" s="140"/>
      <c r="I387" s="140"/>
      <c r="J387" s="141">
        <v>279923</v>
      </c>
      <c r="K387" s="141">
        <v>10000</v>
      </c>
    </row>
    <row r="388" spans="1:11" ht="45" hidden="1">
      <c r="A388" s="142" t="s">
        <v>293</v>
      </c>
      <c r="B388" s="143" t="s">
        <v>7</v>
      </c>
      <c r="C388" s="143" t="s">
        <v>58</v>
      </c>
      <c r="D388" s="143" t="s">
        <v>219</v>
      </c>
      <c r="E388" s="143" t="s">
        <v>164</v>
      </c>
      <c r="F388" s="143" t="s">
        <v>294</v>
      </c>
      <c r="G388" s="143" t="s">
        <v>295</v>
      </c>
      <c r="H388" s="143" t="s">
        <v>261</v>
      </c>
      <c r="I388" s="143" t="s">
        <v>247</v>
      </c>
      <c r="J388" s="144">
        <v>279923</v>
      </c>
      <c r="K388" s="141">
        <v>10000</v>
      </c>
    </row>
    <row r="389" spans="1:11" ht="60" hidden="1">
      <c r="A389" s="139" t="s">
        <v>376</v>
      </c>
      <c r="B389" s="140" t="s">
        <v>7</v>
      </c>
      <c r="C389" s="140" t="s">
        <v>58</v>
      </c>
      <c r="D389" s="140" t="s">
        <v>220</v>
      </c>
      <c r="E389" s="140"/>
      <c r="F389" s="140"/>
      <c r="G389" s="140"/>
      <c r="H389" s="140"/>
      <c r="I389" s="140"/>
      <c r="J389" s="141">
        <v>44974</v>
      </c>
      <c r="K389" s="141">
        <v>10000</v>
      </c>
    </row>
    <row r="390" spans="1:11" ht="30" hidden="1">
      <c r="A390" s="139" t="s">
        <v>374</v>
      </c>
      <c r="B390" s="140" t="s">
        <v>7</v>
      </c>
      <c r="C390" s="140" t="s">
        <v>58</v>
      </c>
      <c r="D390" s="140" t="s">
        <v>220</v>
      </c>
      <c r="E390" s="140" t="s">
        <v>375</v>
      </c>
      <c r="F390" s="140"/>
      <c r="G390" s="140"/>
      <c r="H390" s="140"/>
      <c r="I390" s="140"/>
      <c r="J390" s="141">
        <v>44974</v>
      </c>
      <c r="K390" s="141">
        <v>10000</v>
      </c>
    </row>
    <row r="391" spans="1:11" ht="45" hidden="1">
      <c r="A391" s="139" t="s">
        <v>293</v>
      </c>
      <c r="B391" s="140" t="s">
        <v>7</v>
      </c>
      <c r="C391" s="140" t="s">
        <v>58</v>
      </c>
      <c r="D391" s="140" t="s">
        <v>220</v>
      </c>
      <c r="E391" s="140" t="s">
        <v>375</v>
      </c>
      <c r="F391" s="140" t="s">
        <v>294</v>
      </c>
      <c r="G391" s="140"/>
      <c r="H391" s="140"/>
      <c r="I391" s="140"/>
      <c r="J391" s="141">
        <v>44974</v>
      </c>
      <c r="K391" s="141">
        <v>10000</v>
      </c>
    </row>
    <row r="392" spans="1:11" ht="45" hidden="1">
      <c r="A392" s="142" t="s">
        <v>293</v>
      </c>
      <c r="B392" s="143" t="s">
        <v>7</v>
      </c>
      <c r="C392" s="143" t="s">
        <v>58</v>
      </c>
      <c r="D392" s="143" t="s">
        <v>220</v>
      </c>
      <c r="E392" s="143" t="s">
        <v>164</v>
      </c>
      <c r="F392" s="143" t="s">
        <v>294</v>
      </c>
      <c r="G392" s="143" t="s">
        <v>297</v>
      </c>
      <c r="H392" s="143" t="s">
        <v>261</v>
      </c>
      <c r="I392" s="143" t="s">
        <v>247</v>
      </c>
      <c r="J392" s="144">
        <v>44974</v>
      </c>
      <c r="K392" s="141">
        <v>10000</v>
      </c>
    </row>
    <row r="393" spans="1:11" ht="75" hidden="1">
      <c r="A393" s="139" t="s">
        <v>377</v>
      </c>
      <c r="B393" s="140" t="s">
        <v>7</v>
      </c>
      <c r="C393" s="140" t="s">
        <v>58</v>
      </c>
      <c r="D393" s="140" t="s">
        <v>221</v>
      </c>
      <c r="E393" s="140"/>
      <c r="F393" s="140"/>
      <c r="G393" s="140"/>
      <c r="H393" s="140"/>
      <c r="I393" s="140"/>
      <c r="J393" s="141">
        <v>80574</v>
      </c>
      <c r="K393" s="141">
        <v>10000</v>
      </c>
    </row>
    <row r="394" spans="1:11" ht="30" hidden="1">
      <c r="A394" s="139" t="s">
        <v>374</v>
      </c>
      <c r="B394" s="140" t="s">
        <v>7</v>
      </c>
      <c r="C394" s="140" t="s">
        <v>58</v>
      </c>
      <c r="D394" s="140" t="s">
        <v>221</v>
      </c>
      <c r="E394" s="140" t="s">
        <v>375</v>
      </c>
      <c r="F394" s="140"/>
      <c r="G394" s="140"/>
      <c r="H394" s="140"/>
      <c r="I394" s="140"/>
      <c r="J394" s="141">
        <v>80574</v>
      </c>
      <c r="K394" s="144">
        <v>10000</v>
      </c>
    </row>
    <row r="395" spans="1:11" ht="45" hidden="1">
      <c r="A395" s="139" t="s">
        <v>293</v>
      </c>
      <c r="B395" s="140" t="s">
        <v>7</v>
      </c>
      <c r="C395" s="140" t="s">
        <v>58</v>
      </c>
      <c r="D395" s="140" t="s">
        <v>221</v>
      </c>
      <c r="E395" s="140" t="s">
        <v>375</v>
      </c>
      <c r="F395" s="140" t="s">
        <v>294</v>
      </c>
      <c r="G395" s="140"/>
      <c r="H395" s="140"/>
      <c r="I395" s="140"/>
      <c r="J395" s="141">
        <v>80574</v>
      </c>
      <c r="K395" s="141">
        <v>524331</v>
      </c>
    </row>
    <row r="396" spans="1:11" ht="45" hidden="1">
      <c r="A396" s="142" t="s">
        <v>293</v>
      </c>
      <c r="B396" s="143" t="s">
        <v>7</v>
      </c>
      <c r="C396" s="143" t="s">
        <v>58</v>
      </c>
      <c r="D396" s="143" t="s">
        <v>221</v>
      </c>
      <c r="E396" s="143" t="s">
        <v>164</v>
      </c>
      <c r="F396" s="143" t="s">
        <v>294</v>
      </c>
      <c r="G396" s="143" t="s">
        <v>298</v>
      </c>
      <c r="H396" s="143" t="s">
        <v>261</v>
      </c>
      <c r="I396" s="143" t="s">
        <v>247</v>
      </c>
      <c r="J396" s="144">
        <v>80574</v>
      </c>
      <c r="K396" s="141">
        <v>524331</v>
      </c>
    </row>
    <row r="397" spans="1:11" ht="60" hidden="1">
      <c r="A397" s="139" t="s">
        <v>378</v>
      </c>
      <c r="B397" s="140" t="s">
        <v>7</v>
      </c>
      <c r="C397" s="140" t="s">
        <v>58</v>
      </c>
      <c r="D397" s="140" t="s">
        <v>222</v>
      </c>
      <c r="E397" s="140"/>
      <c r="F397" s="140"/>
      <c r="G397" s="140"/>
      <c r="H397" s="140"/>
      <c r="I397" s="140"/>
      <c r="J397" s="141">
        <v>118860</v>
      </c>
      <c r="K397" s="141">
        <v>524331</v>
      </c>
    </row>
    <row r="398" spans="1:11" ht="30" hidden="1">
      <c r="A398" s="139" t="s">
        <v>374</v>
      </c>
      <c r="B398" s="140" t="s">
        <v>7</v>
      </c>
      <c r="C398" s="140" t="s">
        <v>58</v>
      </c>
      <c r="D398" s="140" t="s">
        <v>222</v>
      </c>
      <c r="E398" s="140" t="s">
        <v>375</v>
      </c>
      <c r="F398" s="140"/>
      <c r="G398" s="140"/>
      <c r="H398" s="140"/>
      <c r="I398" s="140"/>
      <c r="J398" s="141">
        <v>118860</v>
      </c>
      <c r="K398" s="141">
        <v>524331</v>
      </c>
    </row>
    <row r="399" spans="1:11" ht="45" hidden="1">
      <c r="A399" s="139" t="s">
        <v>293</v>
      </c>
      <c r="B399" s="140" t="s">
        <v>7</v>
      </c>
      <c r="C399" s="140" t="s">
        <v>58</v>
      </c>
      <c r="D399" s="140" t="s">
        <v>222</v>
      </c>
      <c r="E399" s="140" t="s">
        <v>375</v>
      </c>
      <c r="F399" s="140" t="s">
        <v>294</v>
      </c>
      <c r="G399" s="140"/>
      <c r="H399" s="140"/>
      <c r="I399" s="140"/>
      <c r="J399" s="141">
        <v>118860</v>
      </c>
      <c r="K399" s="141">
        <v>524331</v>
      </c>
    </row>
    <row r="400" spans="1:11" ht="45" hidden="1">
      <c r="A400" s="142" t="s">
        <v>293</v>
      </c>
      <c r="B400" s="143" t="s">
        <v>7</v>
      </c>
      <c r="C400" s="143" t="s">
        <v>58</v>
      </c>
      <c r="D400" s="143" t="s">
        <v>222</v>
      </c>
      <c r="E400" s="143" t="s">
        <v>164</v>
      </c>
      <c r="F400" s="143" t="s">
        <v>294</v>
      </c>
      <c r="G400" s="143" t="s">
        <v>299</v>
      </c>
      <c r="H400" s="143" t="s">
        <v>261</v>
      </c>
      <c r="I400" s="143" t="s">
        <v>247</v>
      </c>
      <c r="J400" s="144">
        <v>118860</v>
      </c>
      <c r="K400" s="141">
        <v>279923</v>
      </c>
    </row>
    <row r="401" spans="1:11" ht="30" hidden="1">
      <c r="A401" s="139" t="s">
        <v>374</v>
      </c>
      <c r="B401" s="140" t="s">
        <v>7</v>
      </c>
      <c r="C401" s="140" t="s">
        <v>58</v>
      </c>
      <c r="D401" s="140" t="s">
        <v>219</v>
      </c>
      <c r="E401" s="140" t="s">
        <v>375</v>
      </c>
      <c r="F401" s="140"/>
      <c r="G401" s="140"/>
      <c r="H401" s="140"/>
      <c r="I401" s="140"/>
      <c r="J401" s="140"/>
      <c r="K401" s="141">
        <v>279923</v>
      </c>
    </row>
    <row r="402" spans="1:11" ht="45" hidden="1">
      <c r="A402" s="139" t="s">
        <v>293</v>
      </c>
      <c r="B402" s="140" t="s">
        <v>7</v>
      </c>
      <c r="C402" s="140" t="s">
        <v>58</v>
      </c>
      <c r="D402" s="140" t="s">
        <v>219</v>
      </c>
      <c r="E402" s="140" t="s">
        <v>375</v>
      </c>
      <c r="F402" s="140" t="s">
        <v>294</v>
      </c>
      <c r="G402" s="140"/>
      <c r="H402" s="140"/>
      <c r="I402" s="140"/>
      <c r="J402" s="140"/>
      <c r="K402" s="141">
        <v>279923</v>
      </c>
    </row>
    <row r="403" spans="1:11" ht="45" hidden="1">
      <c r="A403" s="142" t="s">
        <v>293</v>
      </c>
      <c r="B403" s="143" t="s">
        <v>7</v>
      </c>
      <c r="C403" s="143" t="s">
        <v>58</v>
      </c>
      <c r="D403" s="143" t="s">
        <v>219</v>
      </c>
      <c r="E403" s="143" t="s">
        <v>164</v>
      </c>
      <c r="F403" s="143" t="s">
        <v>294</v>
      </c>
      <c r="G403" s="143" t="s">
        <v>261</v>
      </c>
      <c r="H403" s="143" t="s">
        <v>295</v>
      </c>
      <c r="I403" s="143" t="s">
        <v>261</v>
      </c>
      <c r="J403" s="143" t="s">
        <v>247</v>
      </c>
      <c r="K403" s="144">
        <v>279923</v>
      </c>
    </row>
    <row r="404" spans="1:11" ht="60" hidden="1">
      <c r="A404" s="139" t="s">
        <v>376</v>
      </c>
      <c r="B404" s="140" t="s">
        <v>7</v>
      </c>
      <c r="C404" s="140" t="s">
        <v>58</v>
      </c>
      <c r="D404" s="140" t="s">
        <v>220</v>
      </c>
      <c r="E404" s="140"/>
      <c r="F404" s="140"/>
      <c r="G404" s="140"/>
      <c r="H404" s="140"/>
      <c r="I404" s="140"/>
      <c r="J404" s="140"/>
      <c r="K404" s="141">
        <v>44974</v>
      </c>
    </row>
    <row r="405" spans="1:11" ht="30" hidden="1">
      <c r="A405" s="139" t="s">
        <v>374</v>
      </c>
      <c r="B405" s="140" t="s">
        <v>7</v>
      </c>
      <c r="C405" s="140" t="s">
        <v>58</v>
      </c>
      <c r="D405" s="140" t="s">
        <v>220</v>
      </c>
      <c r="E405" s="140" t="s">
        <v>375</v>
      </c>
      <c r="F405" s="140"/>
      <c r="G405" s="140"/>
      <c r="H405" s="140"/>
      <c r="I405" s="140"/>
      <c r="J405" s="140"/>
      <c r="K405" s="141">
        <v>44974</v>
      </c>
    </row>
    <row r="406" spans="1:11" ht="45" hidden="1">
      <c r="A406" s="139" t="s">
        <v>293</v>
      </c>
      <c r="B406" s="140" t="s">
        <v>7</v>
      </c>
      <c r="C406" s="140" t="s">
        <v>58</v>
      </c>
      <c r="D406" s="140" t="s">
        <v>220</v>
      </c>
      <c r="E406" s="140" t="s">
        <v>375</v>
      </c>
      <c r="F406" s="140" t="s">
        <v>294</v>
      </c>
      <c r="G406" s="140"/>
      <c r="H406" s="140"/>
      <c r="I406" s="140"/>
      <c r="J406" s="140"/>
      <c r="K406" s="141">
        <v>44974</v>
      </c>
    </row>
    <row r="407" spans="1:11" ht="45" hidden="1">
      <c r="A407" s="142" t="s">
        <v>293</v>
      </c>
      <c r="B407" s="143" t="s">
        <v>7</v>
      </c>
      <c r="C407" s="143" t="s">
        <v>58</v>
      </c>
      <c r="D407" s="143" t="s">
        <v>220</v>
      </c>
      <c r="E407" s="143" t="s">
        <v>164</v>
      </c>
      <c r="F407" s="143" t="s">
        <v>294</v>
      </c>
      <c r="G407" s="143" t="s">
        <v>296</v>
      </c>
      <c r="H407" s="143" t="s">
        <v>297</v>
      </c>
      <c r="I407" s="143" t="s">
        <v>261</v>
      </c>
      <c r="J407" s="143" t="s">
        <v>247</v>
      </c>
      <c r="K407" s="144">
        <v>44974</v>
      </c>
    </row>
    <row r="408" spans="1:11" ht="75" hidden="1">
      <c r="A408" s="139" t="s">
        <v>377</v>
      </c>
      <c r="B408" s="140" t="s">
        <v>7</v>
      </c>
      <c r="C408" s="140" t="s">
        <v>58</v>
      </c>
      <c r="D408" s="140" t="s">
        <v>221</v>
      </c>
      <c r="E408" s="140"/>
      <c r="F408" s="140"/>
      <c r="G408" s="140"/>
      <c r="H408" s="140"/>
      <c r="I408" s="140"/>
      <c r="J408" s="140"/>
      <c r="K408" s="141">
        <v>80574</v>
      </c>
    </row>
    <row r="409" spans="1:11" ht="30" hidden="1">
      <c r="A409" s="139" t="s">
        <v>374</v>
      </c>
      <c r="B409" s="140" t="s">
        <v>7</v>
      </c>
      <c r="C409" s="140" t="s">
        <v>58</v>
      </c>
      <c r="D409" s="140" t="s">
        <v>221</v>
      </c>
      <c r="E409" s="140" t="s">
        <v>375</v>
      </c>
      <c r="F409" s="140"/>
      <c r="G409" s="140"/>
      <c r="H409" s="140"/>
      <c r="I409" s="140"/>
      <c r="J409" s="140"/>
      <c r="K409" s="141">
        <v>80574</v>
      </c>
    </row>
    <row r="410" spans="1:11" ht="45" hidden="1">
      <c r="A410" s="139" t="s">
        <v>293</v>
      </c>
      <c r="B410" s="140" t="s">
        <v>7</v>
      </c>
      <c r="C410" s="140" t="s">
        <v>58</v>
      </c>
      <c r="D410" s="140" t="s">
        <v>221</v>
      </c>
      <c r="E410" s="140" t="s">
        <v>375</v>
      </c>
      <c r="F410" s="140" t="s">
        <v>294</v>
      </c>
      <c r="G410" s="140"/>
      <c r="H410" s="140"/>
      <c r="I410" s="140"/>
      <c r="J410" s="140"/>
      <c r="K410" s="141">
        <v>80574</v>
      </c>
    </row>
    <row r="411" spans="1:11" ht="45" hidden="1">
      <c r="A411" s="142" t="s">
        <v>293</v>
      </c>
      <c r="B411" s="143" t="s">
        <v>7</v>
      </c>
      <c r="C411" s="143" t="s">
        <v>58</v>
      </c>
      <c r="D411" s="143" t="s">
        <v>221</v>
      </c>
      <c r="E411" s="143" t="s">
        <v>164</v>
      </c>
      <c r="F411" s="143" t="s">
        <v>294</v>
      </c>
      <c r="G411" s="143" t="s">
        <v>261</v>
      </c>
      <c r="H411" s="143" t="s">
        <v>298</v>
      </c>
      <c r="I411" s="143" t="s">
        <v>261</v>
      </c>
      <c r="J411" s="143" t="s">
        <v>247</v>
      </c>
      <c r="K411" s="144">
        <v>80574</v>
      </c>
    </row>
    <row r="412" spans="1:11" ht="60" hidden="1">
      <c r="A412" s="139" t="s">
        <v>378</v>
      </c>
      <c r="B412" s="140" t="s">
        <v>7</v>
      </c>
      <c r="C412" s="140" t="s">
        <v>58</v>
      </c>
      <c r="D412" s="140" t="s">
        <v>222</v>
      </c>
      <c r="E412" s="140"/>
      <c r="F412" s="140"/>
      <c r="G412" s="140"/>
      <c r="H412" s="140"/>
      <c r="I412" s="140"/>
      <c r="J412" s="140"/>
      <c r="K412" s="141">
        <v>118860</v>
      </c>
    </row>
    <row r="413" spans="1:11" ht="30" hidden="1">
      <c r="A413" s="139" t="s">
        <v>374</v>
      </c>
      <c r="B413" s="140" t="s">
        <v>7</v>
      </c>
      <c r="C413" s="140" t="s">
        <v>58</v>
      </c>
      <c r="D413" s="140" t="s">
        <v>222</v>
      </c>
      <c r="E413" s="140" t="s">
        <v>375</v>
      </c>
      <c r="F413" s="140"/>
      <c r="G413" s="140"/>
      <c r="H413" s="140"/>
      <c r="I413" s="140"/>
      <c r="J413" s="140"/>
      <c r="K413" s="141">
        <v>118860</v>
      </c>
    </row>
    <row r="414" spans="1:11" ht="45" hidden="1">
      <c r="A414" s="139" t="s">
        <v>293</v>
      </c>
      <c r="B414" s="140" t="s">
        <v>7</v>
      </c>
      <c r="C414" s="140" t="s">
        <v>58</v>
      </c>
      <c r="D414" s="140" t="s">
        <v>222</v>
      </c>
      <c r="E414" s="140" t="s">
        <v>375</v>
      </c>
      <c r="F414" s="140" t="s">
        <v>294</v>
      </c>
      <c r="G414" s="140"/>
      <c r="H414" s="140"/>
      <c r="I414" s="140"/>
      <c r="J414" s="140"/>
      <c r="K414" s="141">
        <v>118860</v>
      </c>
    </row>
    <row r="415" spans="1:11" ht="45" hidden="1">
      <c r="A415" s="142" t="s">
        <v>293</v>
      </c>
      <c r="B415" s="143" t="s">
        <v>7</v>
      </c>
      <c r="C415" s="143" t="s">
        <v>58</v>
      </c>
      <c r="D415" s="143" t="s">
        <v>222</v>
      </c>
      <c r="E415" s="143" t="s">
        <v>164</v>
      </c>
      <c r="F415" s="143" t="s">
        <v>294</v>
      </c>
      <c r="G415" s="143" t="s">
        <v>261</v>
      </c>
      <c r="H415" s="143" t="s">
        <v>299</v>
      </c>
      <c r="I415" s="143" t="s">
        <v>261</v>
      </c>
      <c r="J415" s="143" t="s">
        <v>247</v>
      </c>
      <c r="K415" s="144">
        <v>118860</v>
      </c>
    </row>
  </sheetData>
  <sheetProtection/>
  <mergeCells count="10">
    <mergeCell ref="A1:K1"/>
    <mergeCell ref="A2:K2"/>
    <mergeCell ref="A3:K3"/>
    <mergeCell ref="A4:K4"/>
    <mergeCell ref="A6:K6"/>
    <mergeCell ref="B9:J9"/>
    <mergeCell ref="B5:C5"/>
    <mergeCell ref="A7:E7"/>
    <mergeCell ref="A9:A10"/>
    <mergeCell ref="K9:K10"/>
  </mergeCells>
  <printOptions/>
  <pageMargins left="0.7480314960629921" right="0.31496062992125984" top="0.2362204724409449" bottom="0.2755905511811024" header="0.1968503937007874" footer="0.15748031496062992"/>
  <pageSetup fitToHeight="0" fitToWidth="1" horizontalDpi="600" verticalDpi="600" orientation="portrait" paperSize="9" scale="75" r:id="rId1"/>
  <colBreaks count="1" manualBreakCount="1">
    <brk id="6" max="2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P200"/>
  <sheetViews>
    <sheetView zoomScale="90" zoomScaleNormal="90" zoomScaleSheetLayoutView="75" zoomScalePageLayoutView="0" workbookViewId="0" topLeftCell="A16">
      <selection activeCell="A6" sqref="A6:G6"/>
    </sheetView>
  </sheetViews>
  <sheetFormatPr defaultColWidth="9.00390625" defaultRowHeight="12.75"/>
  <cols>
    <col min="1" max="1" width="50.125" style="0" customWidth="1"/>
    <col min="2" max="2" width="9.25390625" style="2" customWidth="1"/>
    <col min="3" max="3" width="8.75390625" style="2" customWidth="1"/>
    <col min="4" max="4" width="14.125" style="2" customWidth="1"/>
    <col min="5" max="5" width="5.375" style="2" customWidth="1"/>
    <col min="6" max="6" width="15.875" style="106" customWidth="1"/>
    <col min="7" max="7" width="17.625" style="107" customWidth="1"/>
    <col min="8" max="8" width="15.25390625" style="118" customWidth="1"/>
    <col min="9" max="9" width="15.625" style="0" customWidth="1"/>
    <col min="10" max="10" width="16.625" style="0" customWidth="1"/>
    <col min="11" max="11" width="11.75390625" style="0" bestFit="1" customWidth="1"/>
    <col min="13" max="13" width="13.25390625" style="0" bestFit="1" customWidth="1"/>
    <col min="14" max="14" width="11.625" style="0" customWidth="1"/>
    <col min="15" max="15" width="10.25390625" style="0" customWidth="1"/>
  </cols>
  <sheetData>
    <row r="1" spans="1:8" ht="15.75">
      <c r="A1" s="203" t="s">
        <v>171</v>
      </c>
      <c r="B1" s="203"/>
      <c r="C1" s="203"/>
      <c r="D1" s="203"/>
      <c r="E1" s="203"/>
      <c r="F1" s="203"/>
      <c r="G1" s="203"/>
      <c r="H1" s="111"/>
    </row>
    <row r="2" spans="1:8" ht="15.75">
      <c r="A2" s="203" t="s">
        <v>0</v>
      </c>
      <c r="B2" s="203"/>
      <c r="C2" s="203"/>
      <c r="D2" s="203"/>
      <c r="E2" s="203"/>
      <c r="F2" s="203"/>
      <c r="G2" s="203"/>
      <c r="H2" s="111"/>
    </row>
    <row r="3" spans="1:8" ht="15.75">
      <c r="A3" s="203" t="s">
        <v>211</v>
      </c>
      <c r="B3" s="203"/>
      <c r="C3" s="203"/>
      <c r="D3" s="203"/>
      <c r="E3" s="203"/>
      <c r="F3" s="203"/>
      <c r="G3" s="203"/>
      <c r="H3" s="111"/>
    </row>
    <row r="4" spans="1:8" ht="15.75">
      <c r="A4" s="203" t="s">
        <v>237</v>
      </c>
      <c r="B4" s="203"/>
      <c r="C4" s="203"/>
      <c r="D4" s="203"/>
      <c r="E4" s="203"/>
      <c r="F4" s="203"/>
      <c r="G4" s="203"/>
      <c r="H4" s="111"/>
    </row>
    <row r="5" spans="1:8" ht="15.75">
      <c r="A5" s="3"/>
      <c r="B5" s="202"/>
      <c r="C5" s="202"/>
      <c r="D5" s="4"/>
      <c r="E5" s="4"/>
      <c r="F5" s="88"/>
      <c r="G5" s="89"/>
      <c r="H5" s="112"/>
    </row>
    <row r="6" spans="1:14" ht="57.75" customHeight="1">
      <c r="A6" s="201" t="s">
        <v>239</v>
      </c>
      <c r="B6" s="201"/>
      <c r="C6" s="201"/>
      <c r="D6" s="201"/>
      <c r="E6" s="201"/>
      <c r="F6" s="201"/>
      <c r="G6" s="201"/>
      <c r="H6" s="113"/>
      <c r="N6" s="71" t="s">
        <v>198</v>
      </c>
    </row>
    <row r="7" spans="1:14" ht="15.75" thickBot="1">
      <c r="A7" s="206"/>
      <c r="B7" s="206"/>
      <c r="C7" s="206"/>
      <c r="D7" s="206"/>
      <c r="E7" s="206"/>
      <c r="F7" s="75"/>
      <c r="G7" s="90"/>
      <c r="H7" s="114"/>
      <c r="N7" s="71">
        <f>G19+G30+G31+G133+G134++G147</f>
        <v>0</v>
      </c>
    </row>
    <row r="8" spans="1:16" ht="15.75" hidden="1" thickBot="1">
      <c r="A8" s="21"/>
      <c r="B8" s="8"/>
      <c r="C8" s="8"/>
      <c r="D8" s="8"/>
      <c r="E8" s="8"/>
      <c r="F8" s="91"/>
      <c r="G8" s="90"/>
      <c r="H8" s="114"/>
      <c r="N8" s="71"/>
      <c r="O8" s="71"/>
      <c r="P8" s="71"/>
    </row>
    <row r="9" spans="1:13" ht="15" customHeight="1">
      <c r="A9" s="207" t="s">
        <v>1</v>
      </c>
      <c r="B9" s="209" t="s">
        <v>2</v>
      </c>
      <c r="C9" s="209" t="s">
        <v>3</v>
      </c>
      <c r="D9" s="209" t="s">
        <v>4</v>
      </c>
      <c r="E9" s="209" t="s">
        <v>5</v>
      </c>
      <c r="F9" s="204" t="s">
        <v>209</v>
      </c>
      <c r="G9" s="204" t="s">
        <v>230</v>
      </c>
      <c r="H9" s="115"/>
      <c r="I9" s="22"/>
      <c r="M9" t="s">
        <v>199</v>
      </c>
    </row>
    <row r="10" spans="1:13" ht="15" customHeight="1">
      <c r="A10" s="208"/>
      <c r="B10" s="210"/>
      <c r="C10" s="210"/>
      <c r="D10" s="210"/>
      <c r="E10" s="210"/>
      <c r="F10" s="205"/>
      <c r="G10" s="205"/>
      <c r="H10" s="115"/>
      <c r="I10" s="22"/>
      <c r="M10" s="71" t="e">
        <f>G21+G33+#REF!+G39+G41+G136+G137+G149+G150+G165+G195</f>
        <v>#REF!</v>
      </c>
    </row>
    <row r="11" spans="1:9" ht="14.25">
      <c r="A11" s="23" t="s">
        <v>11</v>
      </c>
      <c r="B11" s="24" t="s">
        <v>7</v>
      </c>
      <c r="C11" s="24" t="s">
        <v>6</v>
      </c>
      <c r="D11" s="24" t="s">
        <v>6</v>
      </c>
      <c r="E11" s="24" t="s">
        <v>6</v>
      </c>
      <c r="F11" s="76">
        <f>F12+F59+F64+F79+F96+F124+F158+F166+F172+F178+F184</f>
        <v>18123997.88</v>
      </c>
      <c r="G11" s="92">
        <f>G12+G59+G64+G79+G96+G124+G158+G166+G172+G178+G184</f>
        <v>17734445.61</v>
      </c>
      <c r="H11" s="22">
        <f>F11-2398085</f>
        <v>15725912.879999999</v>
      </c>
      <c r="I11" s="22">
        <f>G11-2402089</f>
        <v>15332356.61</v>
      </c>
    </row>
    <row r="12" spans="1:9" ht="15">
      <c r="A12" s="25" t="s">
        <v>69</v>
      </c>
      <c r="B12" s="26" t="s">
        <v>7</v>
      </c>
      <c r="C12" s="26" t="s">
        <v>12</v>
      </c>
      <c r="D12" s="26" t="s">
        <v>6</v>
      </c>
      <c r="E12" s="27"/>
      <c r="F12" s="93">
        <f>F13+F22+F34+F48++F53</f>
        <v>6602779</v>
      </c>
      <c r="G12" s="81">
        <f>G13+G22+G34+G48++G53</f>
        <v>6602779</v>
      </c>
      <c r="H12" s="116"/>
      <c r="I12" s="22"/>
    </row>
    <row r="13" spans="1:13" ht="42.75">
      <c r="A13" s="28" t="s">
        <v>87</v>
      </c>
      <c r="B13" s="29" t="s">
        <v>7</v>
      </c>
      <c r="C13" s="29" t="s">
        <v>13</v>
      </c>
      <c r="D13" s="29" t="s">
        <v>6</v>
      </c>
      <c r="E13" s="29" t="s">
        <v>6</v>
      </c>
      <c r="F13" s="77">
        <f>F14</f>
        <v>1287000</v>
      </c>
      <c r="G13" s="94">
        <f>G14</f>
        <v>1287000</v>
      </c>
      <c r="H13" s="108"/>
      <c r="I13" s="22"/>
      <c r="M13" t="s">
        <v>197</v>
      </c>
    </row>
    <row r="14" spans="1:13" ht="15.75">
      <c r="A14" s="30" t="s">
        <v>88</v>
      </c>
      <c r="B14" s="24" t="s">
        <v>7</v>
      </c>
      <c r="C14" s="24" t="s">
        <v>13</v>
      </c>
      <c r="D14" s="24" t="s">
        <v>89</v>
      </c>
      <c r="E14" s="24" t="s">
        <v>6</v>
      </c>
      <c r="F14" s="76">
        <f>F15</f>
        <v>1287000</v>
      </c>
      <c r="G14" s="92">
        <f>G15</f>
        <v>1287000</v>
      </c>
      <c r="H14" s="108"/>
      <c r="I14" s="22"/>
      <c r="M14" s="71">
        <f>G17+G26+G27+G28+G52+G69+G71+G76+G78+G84+G86+G88+G90+G95+G101+G106+G108+G115+G117+G119+G121+G129+G130+G131+G141+G144+G145+G155+G157+G171++G177+G183+G189+G192+G190+G191</f>
        <v>9482186.23</v>
      </c>
    </row>
    <row r="15" spans="1:9" ht="14.25">
      <c r="A15" s="31" t="s">
        <v>14</v>
      </c>
      <c r="B15" s="32" t="s">
        <v>7</v>
      </c>
      <c r="C15" s="32" t="s">
        <v>13</v>
      </c>
      <c r="D15" s="32" t="s">
        <v>90</v>
      </c>
      <c r="E15" s="32"/>
      <c r="F15" s="78">
        <f>F16+F18+F20</f>
        <v>1287000</v>
      </c>
      <c r="G15" s="95">
        <f>G16+G18+G20</f>
        <v>1287000</v>
      </c>
      <c r="H15" s="108"/>
      <c r="I15" s="22"/>
    </row>
    <row r="16" spans="1:9" ht="85.5">
      <c r="A16" s="31" t="s">
        <v>91</v>
      </c>
      <c r="B16" s="32" t="s">
        <v>7</v>
      </c>
      <c r="C16" s="32" t="s">
        <v>13</v>
      </c>
      <c r="D16" s="32" t="s">
        <v>92</v>
      </c>
      <c r="E16" s="32"/>
      <c r="F16" s="78">
        <f>F17</f>
        <v>1287000</v>
      </c>
      <c r="G16" s="95">
        <f>G17</f>
        <v>1287000</v>
      </c>
      <c r="H16" s="108"/>
      <c r="I16" s="22"/>
    </row>
    <row r="17" spans="1:9" ht="94.5">
      <c r="A17" s="33" t="s">
        <v>93</v>
      </c>
      <c r="B17" s="34" t="s">
        <v>7</v>
      </c>
      <c r="C17" s="34" t="s">
        <v>13</v>
      </c>
      <c r="D17" s="34" t="s">
        <v>92</v>
      </c>
      <c r="E17" s="34" t="s">
        <v>94</v>
      </c>
      <c r="F17" s="79">
        <v>1287000</v>
      </c>
      <c r="G17" s="96">
        <v>1287000</v>
      </c>
      <c r="H17" s="108"/>
      <c r="I17" s="22"/>
    </row>
    <row r="18" spans="1:9" ht="0.75" customHeight="1">
      <c r="A18" s="31" t="s">
        <v>95</v>
      </c>
      <c r="B18" s="32" t="s">
        <v>7</v>
      </c>
      <c r="C18" s="32" t="s">
        <v>13</v>
      </c>
      <c r="D18" s="32" t="s">
        <v>96</v>
      </c>
      <c r="E18" s="32"/>
      <c r="F18" s="78">
        <f>F19</f>
        <v>0</v>
      </c>
      <c r="G18" s="95">
        <f>G19</f>
        <v>0</v>
      </c>
      <c r="H18" s="108"/>
      <c r="I18" s="22"/>
    </row>
    <row r="19" spans="1:9" ht="94.5" hidden="1">
      <c r="A19" s="33" t="s">
        <v>93</v>
      </c>
      <c r="B19" s="34" t="s">
        <v>7</v>
      </c>
      <c r="C19" s="34" t="s">
        <v>13</v>
      </c>
      <c r="D19" s="34" t="s">
        <v>96</v>
      </c>
      <c r="E19" s="34" t="s">
        <v>94</v>
      </c>
      <c r="F19" s="79">
        <v>0</v>
      </c>
      <c r="G19" s="96">
        <v>0</v>
      </c>
      <c r="H19" s="108"/>
      <c r="I19" s="22"/>
    </row>
    <row r="20" spans="1:9" ht="0.75" customHeight="1">
      <c r="A20" s="31" t="s">
        <v>97</v>
      </c>
      <c r="B20" s="32" t="s">
        <v>7</v>
      </c>
      <c r="C20" s="32" t="s">
        <v>13</v>
      </c>
      <c r="D20" s="32" t="s">
        <v>98</v>
      </c>
      <c r="E20" s="32"/>
      <c r="F20" s="78">
        <f>F21</f>
        <v>0</v>
      </c>
      <c r="G20" s="95">
        <f>G21</f>
        <v>0</v>
      </c>
      <c r="H20" s="22">
        <f>F20+F32+F37+F135+F148+F164+F193</f>
        <v>3625620</v>
      </c>
      <c r="I20" s="22">
        <f>G20+G32+G37+G135+G148+G164+G193</f>
        <v>3632498</v>
      </c>
    </row>
    <row r="21" spans="1:9" ht="94.5" hidden="1">
      <c r="A21" s="33" t="s">
        <v>93</v>
      </c>
      <c r="B21" s="34" t="s">
        <v>7</v>
      </c>
      <c r="C21" s="34" t="s">
        <v>13</v>
      </c>
      <c r="D21" s="34" t="s">
        <v>98</v>
      </c>
      <c r="E21" s="34" t="s">
        <v>94</v>
      </c>
      <c r="F21" s="79">
        <v>0</v>
      </c>
      <c r="G21" s="96">
        <v>0</v>
      </c>
      <c r="H21" s="108"/>
      <c r="I21" s="22"/>
    </row>
    <row r="22" spans="1:9" ht="71.25">
      <c r="A22" s="35" t="s">
        <v>15</v>
      </c>
      <c r="B22" s="29" t="s">
        <v>7</v>
      </c>
      <c r="C22" s="29" t="s">
        <v>16</v>
      </c>
      <c r="D22" s="29" t="s">
        <v>6</v>
      </c>
      <c r="E22" s="29" t="s">
        <v>6</v>
      </c>
      <c r="F22" s="77">
        <f>F23+F42</f>
        <v>5153079</v>
      </c>
      <c r="G22" s="94">
        <f>G23+G42</f>
        <v>5153079</v>
      </c>
      <c r="H22" s="108"/>
      <c r="I22" s="22"/>
    </row>
    <row r="23" spans="1:9" ht="15.75">
      <c r="A23" s="36" t="s">
        <v>88</v>
      </c>
      <c r="B23" s="29" t="s">
        <v>7</v>
      </c>
      <c r="C23" s="29" t="s">
        <v>16</v>
      </c>
      <c r="D23" s="29" t="s">
        <v>89</v>
      </c>
      <c r="E23" s="29"/>
      <c r="F23" s="77">
        <f>F24</f>
        <v>5143079</v>
      </c>
      <c r="G23" s="94">
        <f>G24</f>
        <v>5143079</v>
      </c>
      <c r="H23" s="108"/>
      <c r="I23" s="22"/>
    </row>
    <row r="24" spans="1:9" ht="14.25">
      <c r="A24" s="31" t="s">
        <v>17</v>
      </c>
      <c r="B24" s="32" t="s">
        <v>7</v>
      </c>
      <c r="C24" s="32" t="s">
        <v>16</v>
      </c>
      <c r="D24" s="32" t="s">
        <v>99</v>
      </c>
      <c r="E24" s="32" t="s">
        <v>6</v>
      </c>
      <c r="F24" s="78">
        <f>F25+F45</f>
        <v>5143079</v>
      </c>
      <c r="G24" s="95">
        <f>G25+G45</f>
        <v>5143079</v>
      </c>
      <c r="H24" s="108"/>
      <c r="I24" s="22"/>
    </row>
    <row r="25" spans="1:9" ht="85.5">
      <c r="A25" s="31" t="s">
        <v>91</v>
      </c>
      <c r="B25" s="32" t="s">
        <v>7</v>
      </c>
      <c r="C25" s="32" t="s">
        <v>16</v>
      </c>
      <c r="D25" s="32" t="s">
        <v>100</v>
      </c>
      <c r="E25" s="32"/>
      <c r="F25" s="78">
        <f>F26+F27+F28</f>
        <v>2150942</v>
      </c>
      <c r="G25" s="95">
        <f>G26+G27+G28</f>
        <v>2150942</v>
      </c>
      <c r="H25" s="108"/>
      <c r="I25" s="22"/>
    </row>
    <row r="26" spans="1:9" ht="94.5">
      <c r="A26" s="33" t="s">
        <v>93</v>
      </c>
      <c r="B26" s="34" t="s">
        <v>7</v>
      </c>
      <c r="C26" s="34" t="s">
        <v>16</v>
      </c>
      <c r="D26" s="34" t="s">
        <v>100</v>
      </c>
      <c r="E26" s="34" t="s">
        <v>94</v>
      </c>
      <c r="F26" s="79">
        <v>1416120</v>
      </c>
      <c r="G26" s="79">
        <v>1416120</v>
      </c>
      <c r="H26" s="108"/>
      <c r="I26" s="37"/>
    </row>
    <row r="27" spans="1:9" ht="47.25">
      <c r="A27" s="33" t="s">
        <v>101</v>
      </c>
      <c r="B27" s="34" t="s">
        <v>7</v>
      </c>
      <c r="C27" s="34" t="s">
        <v>16</v>
      </c>
      <c r="D27" s="34" t="s">
        <v>100</v>
      </c>
      <c r="E27" s="34" t="s">
        <v>102</v>
      </c>
      <c r="F27" s="79">
        <v>714822</v>
      </c>
      <c r="G27" s="96">
        <v>714822</v>
      </c>
      <c r="H27" s="108"/>
      <c r="I27" s="37"/>
    </row>
    <row r="28" spans="1:9" ht="15.75">
      <c r="A28" s="33" t="s">
        <v>103</v>
      </c>
      <c r="B28" s="34" t="s">
        <v>7</v>
      </c>
      <c r="C28" s="34" t="s">
        <v>16</v>
      </c>
      <c r="D28" s="34" t="s">
        <v>100</v>
      </c>
      <c r="E28" s="34" t="s">
        <v>104</v>
      </c>
      <c r="F28" s="79">
        <v>20000</v>
      </c>
      <c r="G28" s="96">
        <v>20000</v>
      </c>
      <c r="H28" s="108"/>
      <c r="I28" s="22"/>
    </row>
    <row r="29" spans="1:9" ht="55.5" customHeight="1" hidden="1">
      <c r="A29" s="31" t="s">
        <v>105</v>
      </c>
      <c r="B29" s="32" t="s">
        <v>7</v>
      </c>
      <c r="C29" s="32" t="s">
        <v>16</v>
      </c>
      <c r="D29" s="32" t="s">
        <v>106</v>
      </c>
      <c r="E29" s="32"/>
      <c r="F29" s="78">
        <f>F30+F31</f>
        <v>0</v>
      </c>
      <c r="G29" s="95">
        <f>G30+G31</f>
        <v>0</v>
      </c>
      <c r="H29" s="22">
        <f>F29+F132+F146</f>
        <v>0</v>
      </c>
      <c r="I29" s="22">
        <f>G29+G132+G146</f>
        <v>0</v>
      </c>
    </row>
    <row r="30" spans="1:9" ht="94.5" hidden="1">
      <c r="A30" s="33" t="s">
        <v>93</v>
      </c>
      <c r="B30" s="34" t="s">
        <v>7</v>
      </c>
      <c r="C30" s="34" t="s">
        <v>16</v>
      </c>
      <c r="D30" s="34" t="s">
        <v>106</v>
      </c>
      <c r="E30" s="34" t="s">
        <v>94</v>
      </c>
      <c r="F30" s="79">
        <v>0</v>
      </c>
      <c r="G30" s="96">
        <v>0</v>
      </c>
      <c r="H30" s="108"/>
      <c r="I30" s="22"/>
    </row>
    <row r="31" spans="1:9" ht="47.25" hidden="1">
      <c r="A31" s="33" t="s">
        <v>101</v>
      </c>
      <c r="B31" s="34" t="s">
        <v>7</v>
      </c>
      <c r="C31" s="34" t="s">
        <v>16</v>
      </c>
      <c r="D31" s="34" t="s">
        <v>106</v>
      </c>
      <c r="E31" s="34" t="s">
        <v>102</v>
      </c>
      <c r="F31" s="79">
        <v>0</v>
      </c>
      <c r="G31" s="96">
        <v>0</v>
      </c>
      <c r="H31" s="108"/>
      <c r="I31" s="22"/>
    </row>
    <row r="32" spans="1:9" ht="0.75" customHeight="1">
      <c r="A32" s="31" t="s">
        <v>107</v>
      </c>
      <c r="B32" s="32" t="s">
        <v>7</v>
      </c>
      <c r="C32" s="32" t="s">
        <v>16</v>
      </c>
      <c r="D32" s="32" t="s">
        <v>108</v>
      </c>
      <c r="E32" s="32"/>
      <c r="F32" s="78">
        <f>F33</f>
        <v>0</v>
      </c>
      <c r="G32" s="95">
        <f>G33</f>
        <v>0</v>
      </c>
      <c r="H32" s="108"/>
      <c r="I32" s="22"/>
    </row>
    <row r="33" spans="1:9" ht="94.5" hidden="1">
      <c r="A33" s="33" t="s">
        <v>93</v>
      </c>
      <c r="B33" s="34" t="s">
        <v>7</v>
      </c>
      <c r="C33" s="34" t="s">
        <v>16</v>
      </c>
      <c r="D33" s="34" t="s">
        <v>108</v>
      </c>
      <c r="E33" s="34" t="s">
        <v>94</v>
      </c>
      <c r="F33" s="79">
        <v>0</v>
      </c>
      <c r="G33" s="79">
        <v>0</v>
      </c>
      <c r="H33" s="108"/>
      <c r="I33" s="22"/>
    </row>
    <row r="34" spans="1:9" ht="31.5" hidden="1">
      <c r="A34" s="38" t="s">
        <v>109</v>
      </c>
      <c r="B34" s="29" t="s">
        <v>7</v>
      </c>
      <c r="C34" s="29" t="s">
        <v>110</v>
      </c>
      <c r="D34" s="29"/>
      <c r="E34" s="29"/>
      <c r="F34" s="77">
        <f>F36</f>
        <v>0</v>
      </c>
      <c r="G34" s="94">
        <f>G36</f>
        <v>0</v>
      </c>
      <c r="H34" s="108"/>
      <c r="I34" s="22"/>
    </row>
    <row r="35" spans="1:9" ht="15.75" hidden="1">
      <c r="A35" s="36" t="s">
        <v>88</v>
      </c>
      <c r="B35" s="29" t="s">
        <v>7</v>
      </c>
      <c r="C35" s="29" t="s">
        <v>110</v>
      </c>
      <c r="D35" s="29" t="s">
        <v>89</v>
      </c>
      <c r="E35" s="29"/>
      <c r="F35" s="77">
        <f>F36</f>
        <v>0</v>
      </c>
      <c r="G35" s="94">
        <f>G36</f>
        <v>0</v>
      </c>
      <c r="H35" s="108"/>
      <c r="I35" s="22"/>
    </row>
    <row r="36" spans="1:9" ht="14.25" hidden="1">
      <c r="A36" s="23" t="s">
        <v>111</v>
      </c>
      <c r="B36" s="24" t="s">
        <v>7</v>
      </c>
      <c r="C36" s="24" t="s">
        <v>110</v>
      </c>
      <c r="D36" s="24" t="s">
        <v>112</v>
      </c>
      <c r="E36" s="24"/>
      <c r="F36" s="76">
        <f>F38+F40</f>
        <v>0</v>
      </c>
      <c r="G36" s="92">
        <f>G38+G40</f>
        <v>0</v>
      </c>
      <c r="H36" s="108"/>
      <c r="I36" s="22"/>
    </row>
    <row r="37" spans="1:9" ht="57" hidden="1">
      <c r="A37" s="23" t="s">
        <v>201</v>
      </c>
      <c r="B37" s="24" t="s">
        <v>7</v>
      </c>
      <c r="C37" s="24" t="s">
        <v>110</v>
      </c>
      <c r="D37" s="24" t="s">
        <v>200</v>
      </c>
      <c r="E37" s="24"/>
      <c r="F37" s="76">
        <f>F38+F40</f>
        <v>0</v>
      </c>
      <c r="G37" s="92">
        <f>G38+G40</f>
        <v>0</v>
      </c>
      <c r="H37" s="108"/>
      <c r="I37" s="22"/>
    </row>
    <row r="38" spans="1:9" ht="28.5" hidden="1">
      <c r="A38" s="31" t="s">
        <v>113</v>
      </c>
      <c r="B38" s="32" t="s">
        <v>7</v>
      </c>
      <c r="C38" s="32" t="s">
        <v>110</v>
      </c>
      <c r="D38" s="32" t="s">
        <v>202</v>
      </c>
      <c r="E38" s="32"/>
      <c r="F38" s="78">
        <f>F39</f>
        <v>0</v>
      </c>
      <c r="G38" s="95">
        <f>G39</f>
        <v>0</v>
      </c>
      <c r="H38" s="108"/>
      <c r="I38" s="22"/>
    </row>
    <row r="39" spans="1:9" ht="47.25" hidden="1">
      <c r="A39" s="33" t="s">
        <v>101</v>
      </c>
      <c r="B39" s="34" t="s">
        <v>7</v>
      </c>
      <c r="C39" s="34" t="s">
        <v>110</v>
      </c>
      <c r="D39" s="34" t="s">
        <v>202</v>
      </c>
      <c r="E39" s="34" t="s">
        <v>102</v>
      </c>
      <c r="F39" s="79">
        <v>0</v>
      </c>
      <c r="G39" s="96">
        <v>0</v>
      </c>
      <c r="H39" s="108"/>
      <c r="I39" s="22"/>
    </row>
    <row r="40" spans="1:9" ht="28.5" hidden="1">
      <c r="A40" s="31" t="s">
        <v>114</v>
      </c>
      <c r="B40" s="32" t="s">
        <v>7</v>
      </c>
      <c r="C40" s="32" t="s">
        <v>110</v>
      </c>
      <c r="D40" s="32" t="s">
        <v>203</v>
      </c>
      <c r="E40" s="32"/>
      <c r="F40" s="78">
        <f>F41</f>
        <v>0</v>
      </c>
      <c r="G40" s="95">
        <f>G41</f>
        <v>0</v>
      </c>
      <c r="H40" s="108"/>
      <c r="I40" s="22"/>
    </row>
    <row r="41" spans="1:9" ht="47.25" hidden="1">
      <c r="A41" s="33" t="s">
        <v>101</v>
      </c>
      <c r="B41" s="34" t="s">
        <v>7</v>
      </c>
      <c r="C41" s="34" t="s">
        <v>110</v>
      </c>
      <c r="D41" s="34" t="s">
        <v>203</v>
      </c>
      <c r="E41" s="34" t="s">
        <v>102</v>
      </c>
      <c r="F41" s="79"/>
      <c r="G41" s="96"/>
      <c r="H41" s="108"/>
      <c r="I41" s="22"/>
    </row>
    <row r="42" spans="1:9" ht="47.25">
      <c r="A42" s="33" t="s">
        <v>236</v>
      </c>
      <c r="B42" s="34" t="s">
        <v>7</v>
      </c>
      <c r="C42" s="34" t="s">
        <v>16</v>
      </c>
      <c r="D42" s="34" t="s">
        <v>235</v>
      </c>
      <c r="E42" s="34"/>
      <c r="F42" s="79">
        <f>F43</f>
        <v>10000</v>
      </c>
      <c r="G42" s="96">
        <f>G43</f>
        <v>10000</v>
      </c>
      <c r="H42" s="108"/>
      <c r="I42" s="22"/>
    </row>
    <row r="43" spans="1:9" ht="94.5">
      <c r="A43" s="33" t="s">
        <v>91</v>
      </c>
      <c r="B43" s="34" t="s">
        <v>7</v>
      </c>
      <c r="C43" s="34" t="s">
        <v>16</v>
      </c>
      <c r="D43" s="34" t="s">
        <v>235</v>
      </c>
      <c r="E43" s="34"/>
      <c r="F43" s="79">
        <f>F44</f>
        <v>10000</v>
      </c>
      <c r="G43" s="96">
        <f>G44</f>
        <v>10000</v>
      </c>
      <c r="H43" s="108"/>
      <c r="I43" s="22"/>
    </row>
    <row r="44" spans="1:9" ht="47.25">
      <c r="A44" s="33" t="s">
        <v>101</v>
      </c>
      <c r="B44" s="34" t="s">
        <v>7</v>
      </c>
      <c r="C44" s="34" t="s">
        <v>16</v>
      </c>
      <c r="D44" s="34" t="s">
        <v>235</v>
      </c>
      <c r="E44" s="34" t="s">
        <v>102</v>
      </c>
      <c r="F44" s="79">
        <f>G44</f>
        <v>10000</v>
      </c>
      <c r="G44" s="96">
        <v>10000</v>
      </c>
      <c r="H44" s="108"/>
      <c r="I44" s="22"/>
    </row>
    <row r="45" spans="1:9" ht="63">
      <c r="A45" s="33" t="s">
        <v>201</v>
      </c>
      <c r="B45" s="34" t="s">
        <v>7</v>
      </c>
      <c r="C45" s="34" t="s">
        <v>16</v>
      </c>
      <c r="D45" s="34" t="s">
        <v>108</v>
      </c>
      <c r="E45" s="34"/>
      <c r="F45" s="79">
        <f>F46+F47</f>
        <v>2992137</v>
      </c>
      <c r="G45" s="96">
        <f>G46+G47</f>
        <v>2992137</v>
      </c>
      <c r="H45" s="108"/>
      <c r="I45" s="22"/>
    </row>
    <row r="46" spans="1:9" ht="94.5">
      <c r="A46" s="33" t="s">
        <v>93</v>
      </c>
      <c r="B46" s="34" t="s">
        <v>7</v>
      </c>
      <c r="C46" s="34" t="s">
        <v>16</v>
      </c>
      <c r="D46" s="34" t="s">
        <v>108</v>
      </c>
      <c r="E46" s="34" t="s">
        <v>94</v>
      </c>
      <c r="F46" s="79">
        <v>2992137</v>
      </c>
      <c r="G46" s="96">
        <v>2992137</v>
      </c>
      <c r="H46" s="108"/>
      <c r="I46" s="22"/>
    </row>
    <row r="47" spans="1:9" ht="47.25">
      <c r="A47" s="33" t="s">
        <v>101</v>
      </c>
      <c r="B47" s="34" t="s">
        <v>7</v>
      </c>
      <c r="C47" s="34" t="s">
        <v>16</v>
      </c>
      <c r="D47" s="34" t="s">
        <v>108</v>
      </c>
      <c r="E47" s="34" t="s">
        <v>102</v>
      </c>
      <c r="F47" s="79">
        <v>0</v>
      </c>
      <c r="G47" s="96">
        <v>0</v>
      </c>
      <c r="H47" s="108"/>
      <c r="I47" s="22"/>
    </row>
    <row r="48" spans="1:9" ht="14.25">
      <c r="A48" s="28" t="s">
        <v>18</v>
      </c>
      <c r="B48" s="29" t="s">
        <v>7</v>
      </c>
      <c r="C48" s="29" t="s">
        <v>19</v>
      </c>
      <c r="D48" s="29"/>
      <c r="E48" s="29"/>
      <c r="F48" s="77">
        <f>F51</f>
        <v>10000</v>
      </c>
      <c r="G48" s="94">
        <f>G51</f>
        <v>10000</v>
      </c>
      <c r="H48" s="108"/>
      <c r="I48" s="22"/>
    </row>
    <row r="49" spans="1:9" ht="15.75">
      <c r="A49" s="36" t="s">
        <v>88</v>
      </c>
      <c r="B49" s="29" t="s">
        <v>7</v>
      </c>
      <c r="C49" s="29" t="s">
        <v>19</v>
      </c>
      <c r="D49" s="29" t="s">
        <v>89</v>
      </c>
      <c r="E49" s="29"/>
      <c r="F49" s="77">
        <f>F51</f>
        <v>10000</v>
      </c>
      <c r="G49" s="94">
        <f>G51</f>
        <v>10000</v>
      </c>
      <c r="H49" s="108"/>
      <c r="I49" s="22"/>
    </row>
    <row r="50" spans="1:9" ht="85.5">
      <c r="A50" s="28" t="s">
        <v>91</v>
      </c>
      <c r="B50" s="29" t="s">
        <v>7</v>
      </c>
      <c r="C50" s="29" t="s">
        <v>19</v>
      </c>
      <c r="D50" s="29" t="s">
        <v>153</v>
      </c>
      <c r="E50" s="29"/>
      <c r="F50" s="77">
        <f>F51</f>
        <v>10000</v>
      </c>
      <c r="G50" s="94">
        <f>G51</f>
        <v>10000</v>
      </c>
      <c r="H50" s="108"/>
      <c r="I50" s="22"/>
    </row>
    <row r="51" spans="1:9" ht="14.25">
      <c r="A51" s="31" t="s">
        <v>20</v>
      </c>
      <c r="B51" s="32" t="s">
        <v>7</v>
      </c>
      <c r="C51" s="32" t="s">
        <v>19</v>
      </c>
      <c r="D51" s="32" t="s">
        <v>115</v>
      </c>
      <c r="E51" s="32"/>
      <c r="F51" s="78">
        <f>F52</f>
        <v>10000</v>
      </c>
      <c r="G51" s="95">
        <f>G52</f>
        <v>10000</v>
      </c>
      <c r="H51" s="108"/>
      <c r="I51" s="22"/>
    </row>
    <row r="52" spans="1:9" ht="15.75">
      <c r="A52" s="33" t="s">
        <v>103</v>
      </c>
      <c r="B52" s="39" t="s">
        <v>7</v>
      </c>
      <c r="C52" s="39" t="s">
        <v>19</v>
      </c>
      <c r="D52" s="39" t="s">
        <v>115</v>
      </c>
      <c r="E52" s="39" t="s">
        <v>104</v>
      </c>
      <c r="F52" s="80">
        <v>10000</v>
      </c>
      <c r="G52" s="97">
        <v>10000</v>
      </c>
      <c r="H52" s="108"/>
      <c r="I52" s="22"/>
    </row>
    <row r="53" spans="1:9" ht="15.75">
      <c r="A53" s="40" t="s">
        <v>71</v>
      </c>
      <c r="B53" s="29" t="s">
        <v>7</v>
      </c>
      <c r="C53" s="29" t="s">
        <v>64</v>
      </c>
      <c r="D53" s="29"/>
      <c r="E53" s="29"/>
      <c r="F53" s="77">
        <f>F54+F56</f>
        <v>152700</v>
      </c>
      <c r="G53" s="94">
        <f>G54+G56</f>
        <v>152700</v>
      </c>
      <c r="H53" s="108"/>
      <c r="I53" s="22"/>
    </row>
    <row r="54" spans="1:9" ht="126">
      <c r="A54" s="41" t="s">
        <v>167</v>
      </c>
      <c r="B54" s="32" t="s">
        <v>7</v>
      </c>
      <c r="C54" s="32" t="s">
        <v>64</v>
      </c>
      <c r="D54" s="32" t="s">
        <v>224</v>
      </c>
      <c r="E54" s="32"/>
      <c r="F54" s="78">
        <f>F55</f>
        <v>700</v>
      </c>
      <c r="G54" s="95">
        <f>G55</f>
        <v>700</v>
      </c>
      <c r="H54" s="108"/>
      <c r="I54" s="22"/>
    </row>
    <row r="55" spans="1:9" ht="47.25">
      <c r="A55" s="33" t="s">
        <v>101</v>
      </c>
      <c r="B55" s="39" t="s">
        <v>7</v>
      </c>
      <c r="C55" s="39" t="s">
        <v>64</v>
      </c>
      <c r="D55" s="39" t="s">
        <v>224</v>
      </c>
      <c r="E55" s="39" t="s">
        <v>102</v>
      </c>
      <c r="F55" s="80">
        <v>700</v>
      </c>
      <c r="G55" s="96">
        <v>700</v>
      </c>
      <c r="H55" s="108"/>
      <c r="I55" s="22"/>
    </row>
    <row r="56" spans="1:9" ht="15.75">
      <c r="A56" s="33" t="s">
        <v>228</v>
      </c>
      <c r="B56" s="39" t="s">
        <v>7</v>
      </c>
      <c r="C56" s="39" t="s">
        <v>64</v>
      </c>
      <c r="D56" s="39" t="s">
        <v>214</v>
      </c>
      <c r="E56" s="39" t="s">
        <v>104</v>
      </c>
      <c r="F56" s="80">
        <f>F57+F58</f>
        <v>152000</v>
      </c>
      <c r="G56" s="96">
        <f>G57+G58</f>
        <v>152000</v>
      </c>
      <c r="H56" s="108"/>
      <c r="I56" s="22"/>
    </row>
    <row r="57" spans="1:9" ht="15.75">
      <c r="A57" s="33" t="s">
        <v>228</v>
      </c>
      <c r="B57" s="39" t="s">
        <v>7</v>
      </c>
      <c r="C57" s="39" t="s">
        <v>64</v>
      </c>
      <c r="D57" s="39" t="s">
        <v>214</v>
      </c>
      <c r="E57" s="39" t="s">
        <v>229</v>
      </c>
      <c r="F57" s="80">
        <v>150000</v>
      </c>
      <c r="G57" s="96">
        <v>150000</v>
      </c>
      <c r="H57" s="108"/>
      <c r="I57" s="22"/>
    </row>
    <row r="58" spans="1:9" ht="15.75">
      <c r="A58" s="33" t="s">
        <v>228</v>
      </c>
      <c r="B58" s="39" t="s">
        <v>7</v>
      </c>
      <c r="C58" s="39" t="s">
        <v>64</v>
      </c>
      <c r="D58" s="39" t="s">
        <v>214</v>
      </c>
      <c r="E58" s="39" t="s">
        <v>227</v>
      </c>
      <c r="F58" s="80">
        <v>2000</v>
      </c>
      <c r="G58" s="96">
        <v>2000</v>
      </c>
      <c r="H58" s="108"/>
      <c r="I58" s="22"/>
    </row>
    <row r="59" spans="1:9" ht="14.25">
      <c r="A59" s="25" t="s">
        <v>21</v>
      </c>
      <c r="B59" s="42" t="s">
        <v>7</v>
      </c>
      <c r="C59" s="42" t="s">
        <v>22</v>
      </c>
      <c r="D59" s="42"/>
      <c r="E59" s="42"/>
      <c r="F59" s="81">
        <f>F60</f>
        <v>273700</v>
      </c>
      <c r="G59" s="93">
        <f>G60</f>
        <v>287000</v>
      </c>
      <c r="H59" s="108"/>
      <c r="I59" s="22"/>
    </row>
    <row r="60" spans="1:9" ht="14.25">
      <c r="A60" s="28" t="s">
        <v>23</v>
      </c>
      <c r="B60" s="29" t="s">
        <v>7</v>
      </c>
      <c r="C60" s="29" t="s">
        <v>24</v>
      </c>
      <c r="D60" s="29" t="s">
        <v>6</v>
      </c>
      <c r="E60" s="29" t="s">
        <v>6</v>
      </c>
      <c r="F60" s="77">
        <f>F61</f>
        <v>273700</v>
      </c>
      <c r="G60" s="94">
        <f>G61</f>
        <v>287000</v>
      </c>
      <c r="H60" s="108"/>
      <c r="I60" s="22"/>
    </row>
    <row r="61" spans="1:9" ht="47.25">
      <c r="A61" s="41" t="s">
        <v>116</v>
      </c>
      <c r="B61" s="32" t="s">
        <v>7</v>
      </c>
      <c r="C61" s="32" t="s">
        <v>24</v>
      </c>
      <c r="D61" s="32" t="s">
        <v>223</v>
      </c>
      <c r="E61" s="32" t="s">
        <v>6</v>
      </c>
      <c r="F61" s="78">
        <f>F62+F63</f>
        <v>273700</v>
      </c>
      <c r="G61" s="95">
        <f>G62+G63</f>
        <v>287000</v>
      </c>
      <c r="H61" s="108"/>
      <c r="I61" s="22"/>
    </row>
    <row r="62" spans="1:9" ht="94.5">
      <c r="A62" s="33" t="s">
        <v>93</v>
      </c>
      <c r="B62" s="39" t="s">
        <v>7</v>
      </c>
      <c r="C62" s="39" t="s">
        <v>24</v>
      </c>
      <c r="D62" s="34" t="s">
        <v>223</v>
      </c>
      <c r="E62" s="39" t="s">
        <v>94</v>
      </c>
      <c r="F62" s="80">
        <v>261641</v>
      </c>
      <c r="G62" s="96">
        <v>261641</v>
      </c>
      <c r="H62" s="108"/>
      <c r="I62" s="22"/>
    </row>
    <row r="63" spans="1:9" ht="47.25">
      <c r="A63" s="33" t="s">
        <v>101</v>
      </c>
      <c r="B63" s="34" t="s">
        <v>7</v>
      </c>
      <c r="C63" s="34" t="s">
        <v>24</v>
      </c>
      <c r="D63" s="34" t="s">
        <v>223</v>
      </c>
      <c r="E63" s="34" t="s">
        <v>102</v>
      </c>
      <c r="F63" s="79">
        <v>12059</v>
      </c>
      <c r="G63" s="96">
        <v>25359</v>
      </c>
      <c r="H63" s="108"/>
      <c r="I63" s="22"/>
    </row>
    <row r="64" spans="1:9" ht="28.5">
      <c r="A64" s="43" t="s">
        <v>25</v>
      </c>
      <c r="B64" s="42" t="s">
        <v>7</v>
      </c>
      <c r="C64" s="42" t="s">
        <v>26</v>
      </c>
      <c r="D64" s="42"/>
      <c r="E64" s="42"/>
      <c r="F64" s="81">
        <f>F65+F72</f>
        <v>125000</v>
      </c>
      <c r="G64" s="93">
        <f>G65+G72</f>
        <v>0</v>
      </c>
      <c r="H64" s="108"/>
      <c r="I64" s="22"/>
    </row>
    <row r="65" spans="1:9" ht="63">
      <c r="A65" s="44" t="s">
        <v>72</v>
      </c>
      <c r="B65" s="24" t="s">
        <v>7</v>
      </c>
      <c r="C65" s="24" t="s">
        <v>27</v>
      </c>
      <c r="D65" s="24"/>
      <c r="E65" s="24"/>
      <c r="F65" s="76">
        <f>F66</f>
        <v>75000</v>
      </c>
      <c r="G65" s="92">
        <f>G66</f>
        <v>0</v>
      </c>
      <c r="H65" s="108"/>
      <c r="I65" s="22"/>
    </row>
    <row r="66" spans="1:9" ht="57">
      <c r="A66" s="28" t="s">
        <v>117</v>
      </c>
      <c r="B66" s="29" t="s">
        <v>7</v>
      </c>
      <c r="C66" s="29" t="s">
        <v>27</v>
      </c>
      <c r="D66" s="29" t="s">
        <v>118</v>
      </c>
      <c r="E66" s="29" t="s">
        <v>6</v>
      </c>
      <c r="F66" s="77">
        <f>F68+F70</f>
        <v>75000</v>
      </c>
      <c r="G66" s="98">
        <f>G68+G70</f>
        <v>0</v>
      </c>
      <c r="H66" s="117"/>
      <c r="I66" s="22"/>
    </row>
    <row r="67" spans="1:9" ht="85.5">
      <c r="A67" s="28" t="s">
        <v>91</v>
      </c>
      <c r="B67" s="29" t="s">
        <v>7</v>
      </c>
      <c r="C67" s="29" t="s">
        <v>27</v>
      </c>
      <c r="D67" s="29" t="s">
        <v>119</v>
      </c>
      <c r="E67" s="29"/>
      <c r="F67" s="77">
        <f>F68+F70</f>
        <v>75000</v>
      </c>
      <c r="G67" s="98">
        <f>G68+G70</f>
        <v>0</v>
      </c>
      <c r="H67" s="117"/>
      <c r="I67" s="22"/>
    </row>
    <row r="68" spans="1:9" ht="57">
      <c r="A68" s="31" t="s">
        <v>120</v>
      </c>
      <c r="B68" s="32" t="s">
        <v>7</v>
      </c>
      <c r="C68" s="32" t="s">
        <v>27</v>
      </c>
      <c r="D68" s="32" t="s">
        <v>176</v>
      </c>
      <c r="E68" s="32" t="s">
        <v>6</v>
      </c>
      <c r="F68" s="78">
        <f>F69</f>
        <v>70000</v>
      </c>
      <c r="G68" s="99">
        <f>G69</f>
        <v>0</v>
      </c>
      <c r="H68" s="117"/>
      <c r="I68" s="22"/>
    </row>
    <row r="69" spans="1:9" ht="30.75" customHeight="1">
      <c r="A69" s="45" t="s">
        <v>101</v>
      </c>
      <c r="B69" s="46" t="s">
        <v>7</v>
      </c>
      <c r="C69" s="47" t="s">
        <v>27</v>
      </c>
      <c r="D69" s="47" t="s">
        <v>176</v>
      </c>
      <c r="E69" s="47" t="s">
        <v>102</v>
      </c>
      <c r="F69" s="82">
        <v>70000</v>
      </c>
      <c r="G69" s="103">
        <v>0</v>
      </c>
      <c r="H69" s="109"/>
      <c r="I69" s="22"/>
    </row>
    <row r="70" spans="1:9" ht="85.5">
      <c r="A70" s="31" t="s">
        <v>121</v>
      </c>
      <c r="B70" s="32" t="s">
        <v>7</v>
      </c>
      <c r="C70" s="32" t="s">
        <v>27</v>
      </c>
      <c r="D70" s="32" t="s">
        <v>177</v>
      </c>
      <c r="E70" s="32" t="s">
        <v>6</v>
      </c>
      <c r="F70" s="78">
        <f>F71</f>
        <v>5000</v>
      </c>
      <c r="G70" s="95">
        <f>G71</f>
        <v>0</v>
      </c>
      <c r="H70" s="117"/>
      <c r="I70" s="22"/>
    </row>
    <row r="71" spans="1:9" ht="31.5">
      <c r="A71" s="45" t="s">
        <v>101</v>
      </c>
      <c r="B71" s="46" t="s">
        <v>7</v>
      </c>
      <c r="C71" s="47" t="s">
        <v>27</v>
      </c>
      <c r="D71" s="47" t="s">
        <v>177</v>
      </c>
      <c r="E71" s="47" t="s">
        <v>102</v>
      </c>
      <c r="F71" s="82">
        <v>5000</v>
      </c>
      <c r="G71" s="100">
        <v>0</v>
      </c>
      <c r="H71" s="109"/>
      <c r="I71" s="22"/>
    </row>
    <row r="72" spans="1:9" ht="15.75">
      <c r="A72" s="44" t="s">
        <v>28</v>
      </c>
      <c r="B72" s="24" t="s">
        <v>7</v>
      </c>
      <c r="C72" s="24" t="s">
        <v>29</v>
      </c>
      <c r="D72" s="24" t="s">
        <v>6</v>
      </c>
      <c r="E72" s="24" t="s">
        <v>6</v>
      </c>
      <c r="F72" s="76">
        <f>F75+F77</f>
        <v>50000</v>
      </c>
      <c r="G72" s="101">
        <f>G75+G77</f>
        <v>0</v>
      </c>
      <c r="H72" s="117"/>
      <c r="I72" s="22"/>
    </row>
    <row r="73" spans="1:9" ht="57">
      <c r="A73" s="28" t="s">
        <v>117</v>
      </c>
      <c r="B73" s="29" t="s">
        <v>7</v>
      </c>
      <c r="C73" s="29" t="s">
        <v>29</v>
      </c>
      <c r="D73" s="29" t="s">
        <v>118</v>
      </c>
      <c r="E73" s="29"/>
      <c r="F73" s="77">
        <f>F75+F77</f>
        <v>50000</v>
      </c>
      <c r="G73" s="98">
        <f>G75+G77</f>
        <v>0</v>
      </c>
      <c r="H73" s="117"/>
      <c r="I73" s="22"/>
    </row>
    <row r="74" spans="1:9" ht="85.5">
      <c r="A74" s="28" t="s">
        <v>91</v>
      </c>
      <c r="B74" s="29" t="s">
        <v>7</v>
      </c>
      <c r="C74" s="29" t="s">
        <v>29</v>
      </c>
      <c r="D74" s="29" t="s">
        <v>119</v>
      </c>
      <c r="E74" s="29"/>
      <c r="F74" s="77">
        <f>F75+F77</f>
        <v>50000</v>
      </c>
      <c r="G74" s="98">
        <f>G75+G77</f>
        <v>0</v>
      </c>
      <c r="H74" s="117"/>
      <c r="I74" s="22"/>
    </row>
    <row r="75" spans="1:9" ht="57">
      <c r="A75" s="31" t="s">
        <v>120</v>
      </c>
      <c r="B75" s="32" t="s">
        <v>7</v>
      </c>
      <c r="C75" s="32" t="s">
        <v>29</v>
      </c>
      <c r="D75" s="32" t="s">
        <v>176</v>
      </c>
      <c r="E75" s="32" t="s">
        <v>6</v>
      </c>
      <c r="F75" s="78">
        <f>F76</f>
        <v>50000</v>
      </c>
      <c r="G75" s="99">
        <f>G76</f>
        <v>0</v>
      </c>
      <c r="H75" s="117"/>
      <c r="I75" s="22"/>
    </row>
    <row r="76" spans="1:9" ht="29.25" customHeight="1">
      <c r="A76" s="45" t="s">
        <v>101</v>
      </c>
      <c r="B76" s="46" t="s">
        <v>7</v>
      </c>
      <c r="C76" s="47" t="s">
        <v>29</v>
      </c>
      <c r="D76" s="46" t="s">
        <v>176</v>
      </c>
      <c r="E76" s="47" t="s">
        <v>102</v>
      </c>
      <c r="F76" s="82">
        <v>50000</v>
      </c>
      <c r="G76" s="100">
        <v>0</v>
      </c>
      <c r="H76" s="109"/>
      <c r="I76" s="22"/>
    </row>
    <row r="77" spans="1:9" ht="85.5" hidden="1">
      <c r="A77" s="31" t="s">
        <v>121</v>
      </c>
      <c r="B77" s="32" t="s">
        <v>7</v>
      </c>
      <c r="C77" s="32" t="s">
        <v>29</v>
      </c>
      <c r="D77" s="32" t="s">
        <v>177</v>
      </c>
      <c r="E77" s="32" t="s">
        <v>6</v>
      </c>
      <c r="F77" s="78">
        <f>F78</f>
        <v>0</v>
      </c>
      <c r="G77" s="99">
        <f>G78</f>
        <v>0</v>
      </c>
      <c r="H77" s="117"/>
      <c r="I77" s="22"/>
    </row>
    <row r="78" spans="1:9" ht="31.5" hidden="1">
      <c r="A78" s="45" t="s">
        <v>101</v>
      </c>
      <c r="B78" s="46" t="s">
        <v>7</v>
      </c>
      <c r="C78" s="46" t="s">
        <v>29</v>
      </c>
      <c r="D78" s="46" t="s">
        <v>177</v>
      </c>
      <c r="E78" s="47" t="s">
        <v>102</v>
      </c>
      <c r="F78" s="82">
        <v>0</v>
      </c>
      <c r="G78" s="100">
        <v>0</v>
      </c>
      <c r="H78" s="109"/>
      <c r="I78" s="22"/>
    </row>
    <row r="79" spans="1:9" ht="15.75">
      <c r="A79" s="48" t="s">
        <v>30</v>
      </c>
      <c r="B79" s="42" t="s">
        <v>7</v>
      </c>
      <c r="C79" s="42" t="s">
        <v>31</v>
      </c>
      <c r="D79" s="42"/>
      <c r="E79" s="42"/>
      <c r="F79" s="81">
        <f>F80+F91</f>
        <v>4309000</v>
      </c>
      <c r="G79" s="102">
        <f>G80+G91</f>
        <v>4358000</v>
      </c>
      <c r="H79" s="117"/>
      <c r="I79" s="22"/>
    </row>
    <row r="80" spans="1:9" ht="14.25">
      <c r="A80" s="28" t="s">
        <v>122</v>
      </c>
      <c r="B80" s="29" t="s">
        <v>7</v>
      </c>
      <c r="C80" s="29" t="s">
        <v>32</v>
      </c>
      <c r="D80" s="29"/>
      <c r="E80" s="29"/>
      <c r="F80" s="77">
        <f>F81</f>
        <v>4239000</v>
      </c>
      <c r="G80" s="98">
        <f>G81</f>
        <v>4288000</v>
      </c>
      <c r="H80" s="117"/>
      <c r="I80" s="22"/>
    </row>
    <row r="81" spans="1:9" ht="28.5">
      <c r="A81" s="28" t="s">
        <v>123</v>
      </c>
      <c r="B81" s="29" t="s">
        <v>7</v>
      </c>
      <c r="C81" s="29" t="s">
        <v>32</v>
      </c>
      <c r="D81" s="29" t="s">
        <v>124</v>
      </c>
      <c r="E81" s="29"/>
      <c r="F81" s="77">
        <f>F83+F85+F87+F89</f>
        <v>4239000</v>
      </c>
      <c r="G81" s="94">
        <f>G83+G85+G87+G89</f>
        <v>4288000</v>
      </c>
      <c r="H81" s="117"/>
      <c r="I81" s="22"/>
    </row>
    <row r="82" spans="1:9" ht="85.5">
      <c r="A82" s="28" t="s">
        <v>91</v>
      </c>
      <c r="B82" s="29" t="s">
        <v>7</v>
      </c>
      <c r="C82" s="29" t="s">
        <v>32</v>
      </c>
      <c r="D82" s="29" t="s">
        <v>125</v>
      </c>
      <c r="E82" s="29"/>
      <c r="F82" s="77">
        <f>F83+F85+F87+F89</f>
        <v>4239000</v>
      </c>
      <c r="G82" s="94">
        <f>G83+G85+G87+G89</f>
        <v>4288000</v>
      </c>
      <c r="H82" s="117"/>
      <c r="I82" s="22"/>
    </row>
    <row r="83" spans="1:9" ht="57">
      <c r="A83" s="49" t="s">
        <v>126</v>
      </c>
      <c r="B83" s="32" t="s">
        <v>7</v>
      </c>
      <c r="C83" s="32" t="s">
        <v>32</v>
      </c>
      <c r="D83" s="32" t="s">
        <v>178</v>
      </c>
      <c r="E83" s="32"/>
      <c r="F83" s="78">
        <f>F84</f>
        <v>3378000</v>
      </c>
      <c r="G83" s="95">
        <f>G84</f>
        <v>4227000</v>
      </c>
      <c r="H83" s="108"/>
      <c r="I83" s="22"/>
    </row>
    <row r="84" spans="1:9" ht="31.5">
      <c r="A84" s="45" t="s">
        <v>101</v>
      </c>
      <c r="B84" s="46" t="s">
        <v>7</v>
      </c>
      <c r="C84" s="46" t="s">
        <v>32</v>
      </c>
      <c r="D84" s="46" t="s">
        <v>178</v>
      </c>
      <c r="E84" s="46" t="s">
        <v>102</v>
      </c>
      <c r="F84" s="83">
        <v>3378000</v>
      </c>
      <c r="G84" s="103">
        <v>4227000</v>
      </c>
      <c r="H84" s="110"/>
      <c r="I84" s="22"/>
    </row>
    <row r="85" spans="1:9" ht="28.5">
      <c r="A85" s="31" t="s">
        <v>127</v>
      </c>
      <c r="B85" s="32" t="s">
        <v>7</v>
      </c>
      <c r="C85" s="32" t="s">
        <v>32</v>
      </c>
      <c r="D85" s="32" t="s">
        <v>179</v>
      </c>
      <c r="E85" s="32"/>
      <c r="F85" s="78">
        <f>F86</f>
        <v>56000</v>
      </c>
      <c r="G85" s="95">
        <f>G86</f>
        <v>56000</v>
      </c>
      <c r="H85" s="108"/>
      <c r="I85" s="22"/>
    </row>
    <row r="86" spans="1:9" ht="31.5">
      <c r="A86" s="45" t="s">
        <v>101</v>
      </c>
      <c r="B86" s="46" t="s">
        <v>7</v>
      </c>
      <c r="C86" s="46" t="s">
        <v>32</v>
      </c>
      <c r="D86" s="46" t="s">
        <v>179</v>
      </c>
      <c r="E86" s="46" t="s">
        <v>102</v>
      </c>
      <c r="F86" s="83">
        <v>56000</v>
      </c>
      <c r="G86" s="103">
        <v>56000</v>
      </c>
      <c r="H86" s="110"/>
      <c r="I86" s="22"/>
    </row>
    <row r="87" spans="1:9" ht="71.25">
      <c r="A87" s="50" t="s">
        <v>128</v>
      </c>
      <c r="B87" s="32" t="s">
        <v>7</v>
      </c>
      <c r="C87" s="32" t="s">
        <v>32</v>
      </c>
      <c r="D87" s="32" t="s">
        <v>180</v>
      </c>
      <c r="E87" s="32"/>
      <c r="F87" s="78">
        <f>F88</f>
        <v>800000</v>
      </c>
      <c r="G87" s="95">
        <f>G88</f>
        <v>0</v>
      </c>
      <c r="H87" s="108"/>
      <c r="I87" s="22"/>
    </row>
    <row r="88" spans="1:9" ht="31.5">
      <c r="A88" s="45" t="s">
        <v>101</v>
      </c>
      <c r="B88" s="46" t="s">
        <v>7</v>
      </c>
      <c r="C88" s="46" t="s">
        <v>32</v>
      </c>
      <c r="D88" s="46" t="s">
        <v>180</v>
      </c>
      <c r="E88" s="46" t="s">
        <v>102</v>
      </c>
      <c r="F88" s="83">
        <v>800000</v>
      </c>
      <c r="G88" s="103">
        <v>0</v>
      </c>
      <c r="H88" s="110"/>
      <c r="I88" s="22"/>
    </row>
    <row r="89" spans="1:9" ht="42.75">
      <c r="A89" s="31" t="s">
        <v>129</v>
      </c>
      <c r="B89" s="32" t="s">
        <v>7</v>
      </c>
      <c r="C89" s="32" t="s">
        <v>32</v>
      </c>
      <c r="D89" s="32" t="s">
        <v>181</v>
      </c>
      <c r="E89" s="32" t="s">
        <v>6</v>
      </c>
      <c r="F89" s="78">
        <f>F90</f>
        <v>5000</v>
      </c>
      <c r="G89" s="95">
        <f>G90</f>
        <v>5000</v>
      </c>
      <c r="H89" s="108"/>
      <c r="I89" s="22"/>
    </row>
    <row r="90" spans="1:9" ht="31.5">
      <c r="A90" s="45" t="s">
        <v>101</v>
      </c>
      <c r="B90" s="46" t="s">
        <v>7</v>
      </c>
      <c r="C90" s="46" t="s">
        <v>32</v>
      </c>
      <c r="D90" s="46" t="s">
        <v>181</v>
      </c>
      <c r="E90" s="47" t="s">
        <v>102</v>
      </c>
      <c r="F90" s="82">
        <v>5000</v>
      </c>
      <c r="G90" s="103">
        <v>5000</v>
      </c>
      <c r="H90" s="110"/>
      <c r="I90" s="22"/>
    </row>
    <row r="91" spans="1:9" ht="28.5">
      <c r="A91" s="35" t="s">
        <v>73</v>
      </c>
      <c r="B91" s="29" t="s">
        <v>7</v>
      </c>
      <c r="C91" s="29" t="s">
        <v>63</v>
      </c>
      <c r="D91" s="29"/>
      <c r="E91" s="29"/>
      <c r="F91" s="77">
        <f>F94</f>
        <v>70000</v>
      </c>
      <c r="G91" s="94">
        <f>G94</f>
        <v>70000</v>
      </c>
      <c r="H91" s="108"/>
      <c r="I91" s="22"/>
    </row>
    <row r="92" spans="1:9" ht="28.5">
      <c r="A92" s="28" t="s">
        <v>123</v>
      </c>
      <c r="B92" s="29" t="s">
        <v>7</v>
      </c>
      <c r="C92" s="29" t="s">
        <v>63</v>
      </c>
      <c r="D92" s="29" t="s">
        <v>124</v>
      </c>
      <c r="E92" s="29"/>
      <c r="F92" s="77">
        <f aca="true" t="shared" si="0" ref="F92:G94">F93</f>
        <v>70000</v>
      </c>
      <c r="G92" s="94">
        <f t="shared" si="0"/>
        <v>70000</v>
      </c>
      <c r="H92" s="108"/>
      <c r="I92" s="22"/>
    </row>
    <row r="93" spans="1:9" ht="85.5">
      <c r="A93" s="28" t="s">
        <v>91</v>
      </c>
      <c r="B93" s="29" t="s">
        <v>7</v>
      </c>
      <c r="C93" s="29" t="s">
        <v>63</v>
      </c>
      <c r="D93" s="29" t="s">
        <v>125</v>
      </c>
      <c r="E93" s="29"/>
      <c r="F93" s="77">
        <f t="shared" si="0"/>
        <v>70000</v>
      </c>
      <c r="G93" s="94">
        <f t="shared" si="0"/>
        <v>70000</v>
      </c>
      <c r="H93" s="108"/>
      <c r="I93" s="22"/>
    </row>
    <row r="94" spans="1:9" ht="31.5">
      <c r="A94" s="51" t="s">
        <v>130</v>
      </c>
      <c r="B94" s="32" t="s">
        <v>7</v>
      </c>
      <c r="C94" s="32" t="s">
        <v>63</v>
      </c>
      <c r="D94" s="32" t="s">
        <v>182</v>
      </c>
      <c r="E94" s="32"/>
      <c r="F94" s="78">
        <f t="shared" si="0"/>
        <v>70000</v>
      </c>
      <c r="G94" s="95">
        <f t="shared" si="0"/>
        <v>70000</v>
      </c>
      <c r="H94" s="108"/>
      <c r="I94" s="22"/>
    </row>
    <row r="95" spans="1:9" ht="31.5">
      <c r="A95" s="45" t="s">
        <v>101</v>
      </c>
      <c r="B95" s="46" t="s">
        <v>7</v>
      </c>
      <c r="C95" s="46" t="s">
        <v>63</v>
      </c>
      <c r="D95" s="46" t="s">
        <v>182</v>
      </c>
      <c r="E95" s="46" t="s">
        <v>102</v>
      </c>
      <c r="F95" s="83">
        <v>70000</v>
      </c>
      <c r="G95" s="103">
        <v>70000</v>
      </c>
      <c r="H95" s="110"/>
      <c r="I95" s="22"/>
    </row>
    <row r="96" spans="1:9" ht="28.5">
      <c r="A96" s="52" t="s">
        <v>33</v>
      </c>
      <c r="B96" s="42" t="s">
        <v>7</v>
      </c>
      <c r="C96" s="42" t="s">
        <v>34</v>
      </c>
      <c r="D96" s="42"/>
      <c r="E96" s="42"/>
      <c r="F96" s="81">
        <f>F97+F102+F111</f>
        <v>1052323</v>
      </c>
      <c r="G96" s="93">
        <f>G97+G102+G111</f>
        <v>1278668.38</v>
      </c>
      <c r="H96" s="108"/>
      <c r="I96" s="22"/>
    </row>
    <row r="97" spans="1:9" ht="15.75">
      <c r="A97" s="70" t="s">
        <v>74</v>
      </c>
      <c r="B97" s="29" t="s">
        <v>7</v>
      </c>
      <c r="C97" s="29" t="s">
        <v>75</v>
      </c>
      <c r="D97" s="29"/>
      <c r="E97" s="29"/>
      <c r="F97" s="77">
        <f aca="true" t="shared" si="1" ref="F97:G100">F98</f>
        <v>10000</v>
      </c>
      <c r="G97" s="94">
        <f t="shared" si="1"/>
        <v>10000</v>
      </c>
      <c r="H97" s="108"/>
      <c r="I97" s="22"/>
    </row>
    <row r="98" spans="1:9" ht="28.5">
      <c r="A98" s="28" t="s">
        <v>131</v>
      </c>
      <c r="B98" s="29" t="s">
        <v>7</v>
      </c>
      <c r="C98" s="29" t="s">
        <v>75</v>
      </c>
      <c r="D98" s="29" t="s">
        <v>132</v>
      </c>
      <c r="E98" s="29"/>
      <c r="F98" s="77">
        <f t="shared" si="1"/>
        <v>10000</v>
      </c>
      <c r="G98" s="94">
        <f>G99</f>
        <v>10000</v>
      </c>
      <c r="H98" s="108"/>
      <c r="I98" s="22"/>
    </row>
    <row r="99" spans="1:9" ht="85.5">
      <c r="A99" s="28" t="s">
        <v>91</v>
      </c>
      <c r="B99" s="29" t="s">
        <v>7</v>
      </c>
      <c r="C99" s="29" t="s">
        <v>75</v>
      </c>
      <c r="D99" s="29" t="s">
        <v>133</v>
      </c>
      <c r="E99" s="29"/>
      <c r="F99" s="77">
        <f t="shared" si="1"/>
        <v>10000</v>
      </c>
      <c r="G99" s="94">
        <f>G100</f>
        <v>10000</v>
      </c>
      <c r="H99" s="108"/>
      <c r="I99" s="22"/>
    </row>
    <row r="100" spans="1:9" ht="28.5">
      <c r="A100" s="31" t="s">
        <v>175</v>
      </c>
      <c r="B100" s="32" t="s">
        <v>7</v>
      </c>
      <c r="C100" s="32" t="s">
        <v>75</v>
      </c>
      <c r="D100" s="32" t="s">
        <v>174</v>
      </c>
      <c r="E100" s="32"/>
      <c r="F100" s="78">
        <f t="shared" si="1"/>
        <v>10000</v>
      </c>
      <c r="G100" s="95">
        <f t="shared" si="1"/>
        <v>10000</v>
      </c>
      <c r="H100" s="108"/>
      <c r="I100" s="22"/>
    </row>
    <row r="101" spans="1:9" ht="31.5">
      <c r="A101" s="45" t="s">
        <v>101</v>
      </c>
      <c r="B101" s="53" t="s">
        <v>7</v>
      </c>
      <c r="C101" s="53" t="s">
        <v>75</v>
      </c>
      <c r="D101" s="53" t="s">
        <v>174</v>
      </c>
      <c r="E101" s="53" t="s">
        <v>102</v>
      </c>
      <c r="F101" s="84">
        <v>10000</v>
      </c>
      <c r="G101" s="104">
        <v>10000</v>
      </c>
      <c r="H101" s="110"/>
      <c r="I101" s="22"/>
    </row>
    <row r="102" spans="1:9" ht="15.75">
      <c r="A102" s="38" t="s">
        <v>76</v>
      </c>
      <c r="B102" s="29" t="s">
        <v>7</v>
      </c>
      <c r="C102" s="29" t="s">
        <v>35</v>
      </c>
      <c r="D102" s="29"/>
      <c r="E102" s="29"/>
      <c r="F102" s="77">
        <f>F103</f>
        <v>450000</v>
      </c>
      <c r="G102" s="94">
        <f>G103</f>
        <v>500000</v>
      </c>
      <c r="H102" s="108"/>
      <c r="I102" s="22"/>
    </row>
    <row r="103" spans="1:9" ht="28.5">
      <c r="A103" s="28" t="s">
        <v>131</v>
      </c>
      <c r="B103" s="29" t="s">
        <v>7</v>
      </c>
      <c r="C103" s="29" t="s">
        <v>35</v>
      </c>
      <c r="D103" s="29" t="s">
        <v>132</v>
      </c>
      <c r="E103" s="29"/>
      <c r="F103" s="77">
        <f>F105+F107</f>
        <v>450000</v>
      </c>
      <c r="G103" s="94">
        <f>G105+G107</f>
        <v>500000</v>
      </c>
      <c r="H103" s="108"/>
      <c r="I103" s="22"/>
    </row>
    <row r="104" spans="1:9" ht="85.5">
      <c r="A104" s="28" t="s">
        <v>91</v>
      </c>
      <c r="B104" s="29" t="s">
        <v>7</v>
      </c>
      <c r="C104" s="29" t="s">
        <v>35</v>
      </c>
      <c r="D104" s="29" t="s">
        <v>133</v>
      </c>
      <c r="E104" s="29"/>
      <c r="F104" s="77">
        <f>F107+F109</f>
        <v>450000</v>
      </c>
      <c r="G104" s="94">
        <f>G107+G109</f>
        <v>500000</v>
      </c>
      <c r="H104" s="108"/>
      <c r="I104" s="22"/>
    </row>
    <row r="105" spans="1:9" ht="0.75" customHeight="1">
      <c r="A105" s="31" t="s">
        <v>134</v>
      </c>
      <c r="B105" s="32" t="s">
        <v>7</v>
      </c>
      <c r="C105" s="32" t="s">
        <v>35</v>
      </c>
      <c r="D105" s="32" t="s">
        <v>183</v>
      </c>
      <c r="E105" s="32"/>
      <c r="F105" s="78">
        <f>F106</f>
        <v>0</v>
      </c>
      <c r="G105" s="95">
        <f>G106</f>
        <v>0</v>
      </c>
      <c r="H105" s="108"/>
      <c r="I105" s="22"/>
    </row>
    <row r="106" spans="1:9" ht="29.25" customHeight="1" hidden="1">
      <c r="A106" s="45" t="s">
        <v>101</v>
      </c>
      <c r="B106" s="46" t="s">
        <v>7</v>
      </c>
      <c r="C106" s="47" t="s">
        <v>35</v>
      </c>
      <c r="D106" s="46" t="s">
        <v>183</v>
      </c>
      <c r="E106" s="47" t="s">
        <v>102</v>
      </c>
      <c r="F106" s="82">
        <v>0</v>
      </c>
      <c r="G106" s="103">
        <v>0</v>
      </c>
      <c r="H106" s="110"/>
      <c r="I106" s="22"/>
    </row>
    <row r="107" spans="1:9" ht="28.5">
      <c r="A107" s="50" t="s">
        <v>135</v>
      </c>
      <c r="B107" s="32" t="s">
        <v>7</v>
      </c>
      <c r="C107" s="32" t="s">
        <v>35</v>
      </c>
      <c r="D107" s="32" t="s">
        <v>184</v>
      </c>
      <c r="E107" s="32"/>
      <c r="F107" s="78">
        <f>F108</f>
        <v>450000</v>
      </c>
      <c r="G107" s="95">
        <f>G108</f>
        <v>500000</v>
      </c>
      <c r="H107" s="108"/>
      <c r="I107" s="22"/>
    </row>
    <row r="108" spans="1:9" ht="31.5">
      <c r="A108" s="45" t="s">
        <v>101</v>
      </c>
      <c r="B108" s="46" t="s">
        <v>7</v>
      </c>
      <c r="C108" s="47" t="s">
        <v>35</v>
      </c>
      <c r="D108" s="46" t="s">
        <v>184</v>
      </c>
      <c r="E108" s="47" t="s">
        <v>102</v>
      </c>
      <c r="F108" s="82">
        <v>450000</v>
      </c>
      <c r="G108" s="103">
        <v>500000</v>
      </c>
      <c r="H108" s="110"/>
      <c r="I108" s="22"/>
    </row>
    <row r="109" spans="1:9" s="123" customFormat="1" ht="31.5">
      <c r="A109" s="121" t="s">
        <v>216</v>
      </c>
      <c r="B109" s="119" t="s">
        <v>7</v>
      </c>
      <c r="C109" s="119" t="s">
        <v>35</v>
      </c>
      <c r="D109" s="119" t="s">
        <v>215</v>
      </c>
      <c r="E109" s="119"/>
      <c r="F109" s="124">
        <f>F110</f>
        <v>0</v>
      </c>
      <c r="G109" s="125">
        <f>G110</f>
        <v>0</v>
      </c>
      <c r="H109" s="126"/>
      <c r="I109" s="122"/>
    </row>
    <row r="110" spans="1:9" ht="31.5">
      <c r="A110" s="45" t="s">
        <v>101</v>
      </c>
      <c r="B110" s="46" t="s">
        <v>7</v>
      </c>
      <c r="C110" s="47" t="s">
        <v>35</v>
      </c>
      <c r="D110" s="46" t="s">
        <v>215</v>
      </c>
      <c r="E110" s="47" t="s">
        <v>102</v>
      </c>
      <c r="F110" s="82">
        <v>0</v>
      </c>
      <c r="G110" s="103">
        <v>0</v>
      </c>
      <c r="H110" s="110"/>
      <c r="I110" s="22"/>
    </row>
    <row r="111" spans="1:9" ht="14.25">
      <c r="A111" s="28" t="s">
        <v>36</v>
      </c>
      <c r="B111" s="29" t="s">
        <v>7</v>
      </c>
      <c r="C111" s="29" t="s">
        <v>37</v>
      </c>
      <c r="D111" s="29"/>
      <c r="E111" s="29"/>
      <c r="F111" s="77">
        <f>F112</f>
        <v>592323</v>
      </c>
      <c r="G111" s="94">
        <f>G112</f>
        <v>768668.38</v>
      </c>
      <c r="H111" s="108"/>
      <c r="I111" s="22"/>
    </row>
    <row r="112" spans="1:9" ht="28.5">
      <c r="A112" s="28" t="s">
        <v>131</v>
      </c>
      <c r="B112" s="29" t="s">
        <v>7</v>
      </c>
      <c r="C112" s="29" t="s">
        <v>37</v>
      </c>
      <c r="D112" s="29" t="s">
        <v>132</v>
      </c>
      <c r="E112" s="29"/>
      <c r="F112" s="77">
        <f>F113</f>
        <v>592323</v>
      </c>
      <c r="G112" s="94">
        <f>G113</f>
        <v>768668.38</v>
      </c>
      <c r="H112" s="108"/>
      <c r="I112" s="22"/>
    </row>
    <row r="113" spans="1:9" ht="85.5">
      <c r="A113" s="28" t="s">
        <v>91</v>
      </c>
      <c r="B113" s="29" t="s">
        <v>7</v>
      </c>
      <c r="C113" s="29" t="s">
        <v>37</v>
      </c>
      <c r="D113" s="29" t="s">
        <v>133</v>
      </c>
      <c r="E113" s="29"/>
      <c r="F113" s="77">
        <f>F114+F116+F118+F120+F122</f>
        <v>592323</v>
      </c>
      <c r="G113" s="94">
        <f>G114+G116+G118+G120+G122</f>
        <v>768668.38</v>
      </c>
      <c r="H113" s="108"/>
      <c r="I113" s="22"/>
    </row>
    <row r="114" spans="1:9" ht="25.5" customHeight="1">
      <c r="A114" s="31" t="s">
        <v>136</v>
      </c>
      <c r="B114" s="32" t="s">
        <v>7</v>
      </c>
      <c r="C114" s="32" t="s">
        <v>37</v>
      </c>
      <c r="D114" s="32" t="s">
        <v>185</v>
      </c>
      <c r="E114" s="32" t="s">
        <v>6</v>
      </c>
      <c r="F114" s="78">
        <f>F115</f>
        <v>30000</v>
      </c>
      <c r="G114" s="95">
        <f>G115</f>
        <v>30000</v>
      </c>
      <c r="H114" s="108"/>
      <c r="I114" s="22"/>
    </row>
    <row r="115" spans="1:9" ht="31.5" customHeight="1">
      <c r="A115" s="45" t="s">
        <v>101</v>
      </c>
      <c r="B115" s="46" t="s">
        <v>7</v>
      </c>
      <c r="C115" s="47" t="s">
        <v>37</v>
      </c>
      <c r="D115" s="46" t="s">
        <v>185</v>
      </c>
      <c r="E115" s="47" t="s">
        <v>102</v>
      </c>
      <c r="F115" s="82">
        <v>30000</v>
      </c>
      <c r="G115" s="103">
        <v>30000</v>
      </c>
      <c r="H115" s="110"/>
      <c r="I115" s="22"/>
    </row>
    <row r="116" spans="1:9" ht="14.25">
      <c r="A116" s="31" t="s">
        <v>231</v>
      </c>
      <c r="B116" s="32" t="s">
        <v>7</v>
      </c>
      <c r="C116" s="32" t="s">
        <v>37</v>
      </c>
      <c r="D116" s="32" t="s">
        <v>186</v>
      </c>
      <c r="E116" s="32"/>
      <c r="F116" s="78">
        <f>F117</f>
        <v>199200</v>
      </c>
      <c r="G116" s="95">
        <f>G117</f>
        <v>199200</v>
      </c>
      <c r="H116" s="108"/>
      <c r="I116" s="22"/>
    </row>
    <row r="117" spans="1:9" ht="29.25" customHeight="1">
      <c r="A117" s="45" t="s">
        <v>101</v>
      </c>
      <c r="B117" s="46" t="s">
        <v>7</v>
      </c>
      <c r="C117" s="46" t="s">
        <v>37</v>
      </c>
      <c r="D117" s="46" t="s">
        <v>186</v>
      </c>
      <c r="E117" s="47" t="s">
        <v>102</v>
      </c>
      <c r="F117" s="82">
        <v>199200</v>
      </c>
      <c r="G117" s="104">
        <v>199200</v>
      </c>
      <c r="H117" s="110"/>
      <c r="I117" s="22"/>
    </row>
    <row r="118" spans="1:9" ht="28.5">
      <c r="A118" s="31" t="s">
        <v>134</v>
      </c>
      <c r="B118" s="32" t="s">
        <v>7</v>
      </c>
      <c r="C118" s="32" t="s">
        <v>37</v>
      </c>
      <c r="D118" s="32" t="s">
        <v>183</v>
      </c>
      <c r="E118" s="32"/>
      <c r="F118" s="78">
        <f>F119</f>
        <v>37400</v>
      </c>
      <c r="G118" s="95">
        <f>G119</f>
        <v>50000</v>
      </c>
      <c r="H118" s="108"/>
      <c r="I118" s="22"/>
    </row>
    <row r="119" spans="1:9" ht="31.5">
      <c r="A119" s="45" t="s">
        <v>101</v>
      </c>
      <c r="B119" s="46" t="s">
        <v>7</v>
      </c>
      <c r="C119" s="46" t="s">
        <v>37</v>
      </c>
      <c r="D119" s="53" t="s">
        <v>183</v>
      </c>
      <c r="E119" s="46" t="s">
        <v>102</v>
      </c>
      <c r="F119" s="83">
        <v>37400</v>
      </c>
      <c r="G119" s="104">
        <v>50000</v>
      </c>
      <c r="H119" s="110"/>
      <c r="I119" s="22"/>
    </row>
    <row r="120" spans="1:9" ht="28.5">
      <c r="A120" s="31" t="s">
        <v>137</v>
      </c>
      <c r="B120" s="32" t="s">
        <v>7</v>
      </c>
      <c r="C120" s="32" t="s">
        <v>37</v>
      </c>
      <c r="D120" s="32" t="s">
        <v>187</v>
      </c>
      <c r="E120" s="32"/>
      <c r="F120" s="78">
        <f>F121</f>
        <v>5000</v>
      </c>
      <c r="G120" s="95">
        <f>G121</f>
        <v>5000</v>
      </c>
      <c r="H120" s="108"/>
      <c r="I120" s="22"/>
    </row>
    <row r="121" spans="1:9" ht="31.5">
      <c r="A121" s="45" t="s">
        <v>101</v>
      </c>
      <c r="B121" s="46" t="s">
        <v>7</v>
      </c>
      <c r="C121" s="46" t="s">
        <v>37</v>
      </c>
      <c r="D121" s="53" t="s">
        <v>187</v>
      </c>
      <c r="E121" s="46" t="s">
        <v>102</v>
      </c>
      <c r="F121" s="83">
        <v>5000</v>
      </c>
      <c r="G121" s="104">
        <v>5000</v>
      </c>
      <c r="H121" s="110"/>
      <c r="I121" s="22"/>
    </row>
    <row r="122" spans="1:9" s="123" customFormat="1" ht="15.75">
      <c r="A122" s="121" t="s">
        <v>212</v>
      </c>
      <c r="B122" s="119" t="s">
        <v>7</v>
      </c>
      <c r="C122" s="119" t="s">
        <v>37</v>
      </c>
      <c r="D122" s="119" t="s">
        <v>213</v>
      </c>
      <c r="E122" s="119"/>
      <c r="F122" s="124">
        <f>F123</f>
        <v>320723</v>
      </c>
      <c r="G122" s="125">
        <f>G123</f>
        <v>484468.38</v>
      </c>
      <c r="H122" s="126"/>
      <c r="I122" s="122"/>
    </row>
    <row r="123" spans="1:9" ht="31.5">
      <c r="A123" s="45" t="s">
        <v>101</v>
      </c>
      <c r="B123" s="46" t="s">
        <v>7</v>
      </c>
      <c r="C123" s="46" t="s">
        <v>37</v>
      </c>
      <c r="D123" s="53" t="s">
        <v>217</v>
      </c>
      <c r="E123" s="46" t="s">
        <v>102</v>
      </c>
      <c r="F123" s="83">
        <v>320723</v>
      </c>
      <c r="G123" s="104">
        <v>484468.38</v>
      </c>
      <c r="H123" s="110"/>
      <c r="I123" s="22"/>
    </row>
    <row r="124" spans="1:9" ht="14.25">
      <c r="A124" s="43" t="s">
        <v>138</v>
      </c>
      <c r="B124" s="42" t="s">
        <v>7</v>
      </c>
      <c r="C124" s="42" t="s">
        <v>38</v>
      </c>
      <c r="D124" s="42"/>
      <c r="E124" s="42"/>
      <c r="F124" s="81">
        <f>F125+F151</f>
        <v>4427245.88</v>
      </c>
      <c r="G124" s="93">
        <f>G125+G151</f>
        <v>3964048.23</v>
      </c>
      <c r="H124" s="108"/>
      <c r="I124" s="22"/>
    </row>
    <row r="125" spans="1:9" ht="14.25">
      <c r="A125" s="54" t="s">
        <v>39</v>
      </c>
      <c r="B125" s="29" t="s">
        <v>7</v>
      </c>
      <c r="C125" s="29" t="s">
        <v>40</v>
      </c>
      <c r="D125" s="29"/>
      <c r="E125" s="29"/>
      <c r="F125" s="77">
        <f>F126+F138</f>
        <v>4391745.88</v>
      </c>
      <c r="G125" s="94">
        <f>G126+G138</f>
        <v>3928548.23</v>
      </c>
      <c r="H125" s="108"/>
      <c r="I125" s="22"/>
    </row>
    <row r="126" spans="1:9" ht="28.5">
      <c r="A126" s="54" t="s">
        <v>139</v>
      </c>
      <c r="B126" s="29" t="s">
        <v>7</v>
      </c>
      <c r="C126" s="29" t="s">
        <v>40</v>
      </c>
      <c r="D126" s="29" t="s">
        <v>140</v>
      </c>
      <c r="E126" s="29"/>
      <c r="F126" s="77">
        <f>F127+F142</f>
        <v>4391745.88</v>
      </c>
      <c r="G126" s="94">
        <f>G127+G142</f>
        <v>3928548.23</v>
      </c>
      <c r="H126" s="108"/>
      <c r="I126" s="22"/>
    </row>
    <row r="127" spans="1:9" ht="42.75">
      <c r="A127" s="28" t="s">
        <v>141</v>
      </c>
      <c r="B127" s="29" t="s">
        <v>7</v>
      </c>
      <c r="C127" s="29" t="s">
        <v>40</v>
      </c>
      <c r="D127" s="29" t="s">
        <v>142</v>
      </c>
      <c r="E127" s="29"/>
      <c r="F127" s="77">
        <f>F128+F132+F135</f>
        <v>4391745.88</v>
      </c>
      <c r="G127" s="94">
        <f>G128+G132+G135</f>
        <v>3928548.23</v>
      </c>
      <c r="H127" s="108"/>
      <c r="I127" s="22"/>
    </row>
    <row r="128" spans="1:9" ht="85.5">
      <c r="A128" s="55" t="s">
        <v>91</v>
      </c>
      <c r="B128" s="32" t="s">
        <v>7</v>
      </c>
      <c r="C128" s="32" t="s">
        <v>40</v>
      </c>
      <c r="D128" s="32" t="s">
        <v>188</v>
      </c>
      <c r="E128" s="32"/>
      <c r="F128" s="78">
        <f>F129+F130+F131</f>
        <v>766125.88</v>
      </c>
      <c r="G128" s="95">
        <f>G129+G130+G131</f>
        <v>296050.23</v>
      </c>
      <c r="H128" s="108"/>
      <c r="I128" s="22"/>
    </row>
    <row r="129" spans="1:9" ht="94.5">
      <c r="A129" s="45" t="s">
        <v>93</v>
      </c>
      <c r="B129" s="46" t="s">
        <v>7</v>
      </c>
      <c r="C129" s="46" t="s">
        <v>40</v>
      </c>
      <c r="D129" s="46" t="s">
        <v>188</v>
      </c>
      <c r="E129" s="47" t="s">
        <v>94</v>
      </c>
      <c r="F129" s="82">
        <v>0</v>
      </c>
      <c r="G129" s="103">
        <v>0</v>
      </c>
      <c r="H129" s="110"/>
      <c r="I129" s="37"/>
    </row>
    <row r="130" spans="1:9" ht="31.5">
      <c r="A130" s="45" t="s">
        <v>101</v>
      </c>
      <c r="B130" s="46" t="s">
        <v>7</v>
      </c>
      <c r="C130" s="46" t="s">
        <v>40</v>
      </c>
      <c r="D130" s="46" t="s">
        <v>188</v>
      </c>
      <c r="E130" s="47" t="s">
        <v>102</v>
      </c>
      <c r="F130" s="82">
        <v>765825.88</v>
      </c>
      <c r="G130" s="103">
        <v>295750.23</v>
      </c>
      <c r="H130" s="110"/>
      <c r="I130" s="22"/>
    </row>
    <row r="131" spans="1:9" ht="15" customHeight="1">
      <c r="A131" s="45" t="s">
        <v>103</v>
      </c>
      <c r="B131" s="46" t="s">
        <v>7</v>
      </c>
      <c r="C131" s="46" t="s">
        <v>40</v>
      </c>
      <c r="D131" s="46" t="s">
        <v>188</v>
      </c>
      <c r="E131" s="47" t="s">
        <v>104</v>
      </c>
      <c r="F131" s="82">
        <v>300</v>
      </c>
      <c r="G131" s="103">
        <v>300</v>
      </c>
      <c r="H131" s="110"/>
      <c r="I131" s="22"/>
    </row>
    <row r="132" spans="1:9" ht="71.25" hidden="1">
      <c r="A132" s="31" t="s">
        <v>143</v>
      </c>
      <c r="B132" s="32" t="s">
        <v>7</v>
      </c>
      <c r="C132" s="32" t="s">
        <v>40</v>
      </c>
      <c r="D132" s="32" t="s">
        <v>189</v>
      </c>
      <c r="E132" s="32"/>
      <c r="F132" s="78">
        <f>F133+F134</f>
        <v>0</v>
      </c>
      <c r="G132" s="95">
        <f>G133+G134</f>
        <v>0</v>
      </c>
      <c r="H132" s="108"/>
      <c r="I132" s="22"/>
    </row>
    <row r="133" spans="1:9" ht="86.25" customHeight="1" hidden="1">
      <c r="A133" s="45" t="s">
        <v>93</v>
      </c>
      <c r="B133" s="46" t="s">
        <v>7</v>
      </c>
      <c r="C133" s="46" t="s">
        <v>40</v>
      </c>
      <c r="D133" s="46" t="s">
        <v>189</v>
      </c>
      <c r="E133" s="47" t="s">
        <v>94</v>
      </c>
      <c r="F133" s="82">
        <v>0</v>
      </c>
      <c r="G133" s="103">
        <v>0</v>
      </c>
      <c r="H133" s="110"/>
      <c r="I133" s="22"/>
    </row>
    <row r="134" spans="1:9" ht="31.5" hidden="1">
      <c r="A134" s="45" t="s">
        <v>101</v>
      </c>
      <c r="B134" s="46" t="s">
        <v>7</v>
      </c>
      <c r="C134" s="46" t="s">
        <v>40</v>
      </c>
      <c r="D134" s="46" t="s">
        <v>189</v>
      </c>
      <c r="E134" s="47" t="s">
        <v>102</v>
      </c>
      <c r="F134" s="82">
        <v>0</v>
      </c>
      <c r="G134" s="103">
        <v>0</v>
      </c>
      <c r="H134" s="110"/>
      <c r="I134" s="22"/>
    </row>
    <row r="135" spans="1:9" ht="85.5">
      <c r="A135" s="31" t="s">
        <v>144</v>
      </c>
      <c r="B135" s="32" t="s">
        <v>7</v>
      </c>
      <c r="C135" s="32" t="s">
        <v>40</v>
      </c>
      <c r="D135" s="32" t="s">
        <v>190</v>
      </c>
      <c r="E135" s="32"/>
      <c r="F135" s="78">
        <f>F136+F137</f>
        <v>3625620</v>
      </c>
      <c r="G135" s="95">
        <f>G136+G137</f>
        <v>3632498</v>
      </c>
      <c r="H135" s="108"/>
      <c r="I135" s="22"/>
    </row>
    <row r="136" spans="1:9" ht="81" customHeight="1">
      <c r="A136" s="45" t="s">
        <v>93</v>
      </c>
      <c r="B136" s="46" t="s">
        <v>7</v>
      </c>
      <c r="C136" s="46" t="s">
        <v>40</v>
      </c>
      <c r="D136" s="46" t="s">
        <v>190</v>
      </c>
      <c r="E136" s="47" t="s">
        <v>94</v>
      </c>
      <c r="F136" s="82">
        <v>3625620</v>
      </c>
      <c r="G136" s="103">
        <v>3632498</v>
      </c>
      <c r="H136" s="110"/>
      <c r="I136" s="22"/>
    </row>
    <row r="137" spans="1:9" ht="29.25" customHeight="1">
      <c r="A137" s="45" t="s">
        <v>101</v>
      </c>
      <c r="B137" s="46" t="s">
        <v>7</v>
      </c>
      <c r="C137" s="46" t="s">
        <v>40</v>
      </c>
      <c r="D137" s="46" t="s">
        <v>190</v>
      </c>
      <c r="E137" s="47" t="s">
        <v>102</v>
      </c>
      <c r="F137" s="82">
        <v>0</v>
      </c>
      <c r="G137" s="103">
        <v>0</v>
      </c>
      <c r="H137" s="110"/>
      <c r="I137" s="22"/>
    </row>
    <row r="138" spans="1:9" ht="0.75" customHeight="1">
      <c r="A138" s="28" t="s">
        <v>131</v>
      </c>
      <c r="B138" s="29" t="s">
        <v>7</v>
      </c>
      <c r="C138" s="29" t="s">
        <v>40</v>
      </c>
      <c r="D138" s="29" t="s">
        <v>132</v>
      </c>
      <c r="E138" s="29"/>
      <c r="F138" s="77">
        <f aca="true" t="shared" si="2" ref="F138:G140">F139</f>
        <v>0</v>
      </c>
      <c r="G138" s="94">
        <f t="shared" si="2"/>
        <v>0</v>
      </c>
      <c r="H138" s="108"/>
      <c r="I138" s="22"/>
    </row>
    <row r="139" spans="1:9" ht="85.5" hidden="1">
      <c r="A139" s="28" t="s">
        <v>91</v>
      </c>
      <c r="B139" s="29" t="s">
        <v>7</v>
      </c>
      <c r="C139" s="29" t="s">
        <v>40</v>
      </c>
      <c r="D139" s="29" t="s">
        <v>133</v>
      </c>
      <c r="E139" s="29"/>
      <c r="F139" s="77">
        <f t="shared" si="2"/>
        <v>0</v>
      </c>
      <c r="G139" s="94">
        <f t="shared" si="2"/>
        <v>0</v>
      </c>
      <c r="H139" s="108"/>
      <c r="I139" s="22"/>
    </row>
    <row r="140" spans="1:9" ht="28.5" hidden="1">
      <c r="A140" s="31" t="s">
        <v>134</v>
      </c>
      <c r="B140" s="32" t="s">
        <v>7</v>
      </c>
      <c r="C140" s="32" t="s">
        <v>40</v>
      </c>
      <c r="D140" s="32" t="s">
        <v>183</v>
      </c>
      <c r="E140" s="32"/>
      <c r="F140" s="78">
        <f t="shared" si="2"/>
        <v>0</v>
      </c>
      <c r="G140" s="95">
        <f t="shared" si="2"/>
        <v>0</v>
      </c>
      <c r="H140" s="108"/>
      <c r="I140" s="22"/>
    </row>
    <row r="141" spans="1:9" ht="30.75" customHeight="1" hidden="1">
      <c r="A141" s="45" t="s">
        <v>101</v>
      </c>
      <c r="B141" s="46" t="s">
        <v>7</v>
      </c>
      <c r="C141" s="46" t="s">
        <v>40</v>
      </c>
      <c r="D141" s="53" t="s">
        <v>183</v>
      </c>
      <c r="E141" s="46" t="s">
        <v>102</v>
      </c>
      <c r="F141" s="83">
        <v>0</v>
      </c>
      <c r="G141" s="104">
        <v>0</v>
      </c>
      <c r="H141" s="110"/>
      <c r="I141" s="22"/>
    </row>
    <row r="142" spans="1:9" ht="42.75" hidden="1">
      <c r="A142" s="28" t="s">
        <v>145</v>
      </c>
      <c r="B142" s="29" t="s">
        <v>7</v>
      </c>
      <c r="C142" s="29" t="s">
        <v>40</v>
      </c>
      <c r="D142" s="29" t="s">
        <v>146</v>
      </c>
      <c r="E142" s="56"/>
      <c r="F142" s="85">
        <f>F143+F146+F148</f>
        <v>0</v>
      </c>
      <c r="G142" s="94">
        <f>G143+G146+G148</f>
        <v>0</v>
      </c>
      <c r="H142" s="108"/>
      <c r="I142" s="22"/>
    </row>
    <row r="143" spans="1:9" ht="75" customHeight="1" hidden="1">
      <c r="A143" s="55" t="s">
        <v>91</v>
      </c>
      <c r="B143" s="32" t="s">
        <v>7</v>
      </c>
      <c r="C143" s="32" t="s">
        <v>40</v>
      </c>
      <c r="D143" s="32" t="s">
        <v>191</v>
      </c>
      <c r="E143" s="32"/>
      <c r="F143" s="78">
        <f>F144+F145</f>
        <v>0</v>
      </c>
      <c r="G143" s="95">
        <f>G144+G145</f>
        <v>0</v>
      </c>
      <c r="H143" s="108"/>
      <c r="I143" s="22"/>
    </row>
    <row r="144" spans="1:9" ht="81.75" customHeight="1" hidden="1">
      <c r="A144" s="45" t="s">
        <v>93</v>
      </c>
      <c r="B144" s="46" t="s">
        <v>7</v>
      </c>
      <c r="C144" s="46" t="s">
        <v>40</v>
      </c>
      <c r="D144" s="46" t="s">
        <v>191</v>
      </c>
      <c r="E144" s="47" t="s">
        <v>94</v>
      </c>
      <c r="F144" s="82">
        <v>0</v>
      </c>
      <c r="G144" s="103">
        <v>0</v>
      </c>
      <c r="H144" s="110"/>
      <c r="I144" s="37"/>
    </row>
    <row r="145" spans="1:9" ht="29.25" customHeight="1" hidden="1">
      <c r="A145" s="45" t="s">
        <v>101</v>
      </c>
      <c r="B145" s="46" t="s">
        <v>7</v>
      </c>
      <c r="C145" s="46" t="s">
        <v>40</v>
      </c>
      <c r="D145" s="46" t="s">
        <v>191</v>
      </c>
      <c r="E145" s="47" t="s">
        <v>102</v>
      </c>
      <c r="F145" s="82">
        <v>0</v>
      </c>
      <c r="G145" s="103">
        <v>0</v>
      </c>
      <c r="H145" s="110"/>
      <c r="I145" s="22"/>
    </row>
    <row r="146" spans="1:9" ht="71.25" hidden="1">
      <c r="A146" s="31" t="s">
        <v>147</v>
      </c>
      <c r="B146" s="32" t="s">
        <v>7</v>
      </c>
      <c r="C146" s="32" t="s">
        <v>40</v>
      </c>
      <c r="D146" s="32" t="s">
        <v>192</v>
      </c>
      <c r="E146" s="32"/>
      <c r="F146" s="78">
        <f>F147</f>
        <v>0</v>
      </c>
      <c r="G146" s="95">
        <f>G147</f>
        <v>0</v>
      </c>
      <c r="H146" s="108"/>
      <c r="I146" s="22"/>
    </row>
    <row r="147" spans="1:9" ht="81.75" customHeight="1" hidden="1">
      <c r="A147" s="45" t="s">
        <v>93</v>
      </c>
      <c r="B147" s="46" t="s">
        <v>7</v>
      </c>
      <c r="C147" s="46" t="s">
        <v>40</v>
      </c>
      <c r="D147" s="46" t="s">
        <v>192</v>
      </c>
      <c r="E147" s="47" t="s">
        <v>94</v>
      </c>
      <c r="F147" s="82">
        <v>0</v>
      </c>
      <c r="G147" s="103">
        <v>0</v>
      </c>
      <c r="H147" s="110"/>
      <c r="I147" s="22"/>
    </row>
    <row r="148" spans="1:9" ht="85.5" hidden="1">
      <c r="A148" s="31" t="s">
        <v>148</v>
      </c>
      <c r="B148" s="32" t="s">
        <v>7</v>
      </c>
      <c r="C148" s="32" t="s">
        <v>40</v>
      </c>
      <c r="D148" s="32" t="s">
        <v>193</v>
      </c>
      <c r="E148" s="32"/>
      <c r="F148" s="78">
        <f>F149+F150</f>
        <v>0</v>
      </c>
      <c r="G148" s="95">
        <f>G149+G150</f>
        <v>0</v>
      </c>
      <c r="H148" s="108"/>
      <c r="I148" s="22"/>
    </row>
    <row r="149" spans="1:9" ht="83.25" customHeight="1" hidden="1">
      <c r="A149" s="45" t="s">
        <v>93</v>
      </c>
      <c r="B149" s="46" t="s">
        <v>7</v>
      </c>
      <c r="C149" s="46" t="s">
        <v>40</v>
      </c>
      <c r="D149" s="46" t="s">
        <v>193</v>
      </c>
      <c r="E149" s="47" t="s">
        <v>94</v>
      </c>
      <c r="F149" s="82">
        <v>0</v>
      </c>
      <c r="G149" s="103">
        <v>0</v>
      </c>
      <c r="H149" s="110"/>
      <c r="I149" s="22"/>
    </row>
    <row r="150" spans="1:9" ht="31.5" hidden="1">
      <c r="A150" s="45" t="s">
        <v>101</v>
      </c>
      <c r="B150" s="46" t="s">
        <v>7</v>
      </c>
      <c r="C150" s="46" t="s">
        <v>40</v>
      </c>
      <c r="D150" s="46" t="s">
        <v>193</v>
      </c>
      <c r="E150" s="47" t="s">
        <v>102</v>
      </c>
      <c r="F150" s="82">
        <v>0</v>
      </c>
      <c r="G150" s="103">
        <v>0</v>
      </c>
      <c r="H150" s="110"/>
      <c r="I150" s="22"/>
    </row>
    <row r="151" spans="1:9" ht="28.5">
      <c r="A151" s="28" t="s">
        <v>41</v>
      </c>
      <c r="B151" s="29" t="s">
        <v>7</v>
      </c>
      <c r="C151" s="29" t="s">
        <v>42</v>
      </c>
      <c r="D151" s="29" t="s">
        <v>6</v>
      </c>
      <c r="E151" s="29" t="s">
        <v>6</v>
      </c>
      <c r="F151" s="77">
        <f>F152</f>
        <v>35500</v>
      </c>
      <c r="G151" s="94">
        <f>G152</f>
        <v>35500</v>
      </c>
      <c r="H151" s="108"/>
      <c r="I151" s="22"/>
    </row>
    <row r="152" spans="1:9" ht="28.5">
      <c r="A152" s="54" t="s">
        <v>139</v>
      </c>
      <c r="B152" s="29" t="s">
        <v>7</v>
      </c>
      <c r="C152" s="29" t="s">
        <v>42</v>
      </c>
      <c r="D152" s="29" t="s">
        <v>140</v>
      </c>
      <c r="E152" s="29"/>
      <c r="F152" s="77">
        <f>F153</f>
        <v>35500</v>
      </c>
      <c r="G152" s="94">
        <f>G153</f>
        <v>35500</v>
      </c>
      <c r="H152" s="108"/>
      <c r="I152" s="22"/>
    </row>
    <row r="153" spans="1:9" ht="74.25" customHeight="1">
      <c r="A153" s="28" t="s">
        <v>91</v>
      </c>
      <c r="B153" s="29" t="s">
        <v>7</v>
      </c>
      <c r="C153" s="29" t="s">
        <v>42</v>
      </c>
      <c r="D153" s="29" t="s">
        <v>149</v>
      </c>
      <c r="E153" s="29"/>
      <c r="F153" s="77">
        <f>F154+F156</f>
        <v>35500</v>
      </c>
      <c r="G153" s="94">
        <f>G154+G156</f>
        <v>35500</v>
      </c>
      <c r="H153" s="108"/>
      <c r="I153" s="22"/>
    </row>
    <row r="154" spans="1:9" ht="37.5" customHeight="1">
      <c r="A154" s="31" t="s">
        <v>150</v>
      </c>
      <c r="B154" s="32" t="s">
        <v>7</v>
      </c>
      <c r="C154" s="32" t="s">
        <v>42</v>
      </c>
      <c r="D154" s="57">
        <v>8030049999</v>
      </c>
      <c r="E154" s="32" t="s">
        <v>6</v>
      </c>
      <c r="F154" s="78">
        <f>F155</f>
        <v>27000</v>
      </c>
      <c r="G154" s="95">
        <f>G155</f>
        <v>27000</v>
      </c>
      <c r="H154" s="108"/>
      <c r="I154" s="22"/>
    </row>
    <row r="155" spans="1:9" ht="31.5">
      <c r="A155" s="45" t="s">
        <v>101</v>
      </c>
      <c r="B155" s="46" t="s">
        <v>7</v>
      </c>
      <c r="C155" s="46" t="s">
        <v>42</v>
      </c>
      <c r="D155" s="46" t="s">
        <v>194</v>
      </c>
      <c r="E155" s="47" t="s">
        <v>102</v>
      </c>
      <c r="F155" s="82">
        <v>27000</v>
      </c>
      <c r="G155" s="103">
        <v>27000</v>
      </c>
      <c r="H155" s="110"/>
      <c r="I155" s="22"/>
    </row>
    <row r="156" spans="1:9" ht="28.5">
      <c r="A156" s="55" t="s">
        <v>151</v>
      </c>
      <c r="B156" s="32" t="s">
        <v>7</v>
      </c>
      <c r="C156" s="32" t="s">
        <v>42</v>
      </c>
      <c r="D156" s="32" t="s">
        <v>195</v>
      </c>
      <c r="E156" s="32"/>
      <c r="F156" s="78">
        <f>F157</f>
        <v>8500</v>
      </c>
      <c r="G156" s="95">
        <f>G157</f>
        <v>8500</v>
      </c>
      <c r="H156" s="108"/>
      <c r="I156" s="22"/>
    </row>
    <row r="157" spans="1:9" ht="31.5">
      <c r="A157" s="45" t="s">
        <v>101</v>
      </c>
      <c r="B157" s="46" t="s">
        <v>7</v>
      </c>
      <c r="C157" s="46" t="s">
        <v>42</v>
      </c>
      <c r="D157" s="46" t="s">
        <v>195</v>
      </c>
      <c r="E157" s="47" t="s">
        <v>102</v>
      </c>
      <c r="F157" s="82">
        <v>8500</v>
      </c>
      <c r="G157" s="103">
        <v>8500</v>
      </c>
      <c r="H157" s="110"/>
      <c r="I157" s="22"/>
    </row>
    <row r="158" spans="1:9" ht="14.25">
      <c r="A158" s="43" t="s">
        <v>152</v>
      </c>
      <c r="B158" s="42" t="s">
        <v>7</v>
      </c>
      <c r="C158" s="42" t="s">
        <v>80</v>
      </c>
      <c r="D158" s="42" t="s">
        <v>6</v>
      </c>
      <c r="E158" s="42" t="s">
        <v>6</v>
      </c>
      <c r="F158" s="81">
        <f>F159</f>
        <v>693456</v>
      </c>
      <c r="G158" s="93">
        <f>G159</f>
        <v>693456</v>
      </c>
      <c r="H158" s="108"/>
      <c r="I158" s="22"/>
    </row>
    <row r="159" spans="1:9" ht="14.25">
      <c r="A159" s="28" t="s">
        <v>81</v>
      </c>
      <c r="B159" s="29" t="s">
        <v>7</v>
      </c>
      <c r="C159" s="29" t="s">
        <v>9</v>
      </c>
      <c r="D159" s="29"/>
      <c r="E159" s="29"/>
      <c r="F159" s="77">
        <f>F162+F164</f>
        <v>693456</v>
      </c>
      <c r="G159" s="94">
        <f>G162+G164</f>
        <v>693456</v>
      </c>
      <c r="H159" s="108"/>
      <c r="I159" s="22"/>
    </row>
    <row r="160" spans="1:9" ht="14.25" customHeight="1">
      <c r="A160" s="36" t="s">
        <v>88</v>
      </c>
      <c r="B160" s="29" t="s">
        <v>7</v>
      </c>
      <c r="C160" s="29" t="s">
        <v>9</v>
      </c>
      <c r="D160" s="29" t="s">
        <v>89</v>
      </c>
      <c r="E160" s="29"/>
      <c r="F160" s="77">
        <f>F159</f>
        <v>693456</v>
      </c>
      <c r="G160" s="94">
        <f>G159</f>
        <v>693456</v>
      </c>
      <c r="H160" s="108"/>
      <c r="I160" s="22"/>
    </row>
    <row r="161" spans="1:9" ht="79.5" customHeight="1">
      <c r="A161" s="31" t="s">
        <v>91</v>
      </c>
      <c r="B161" s="32" t="s">
        <v>7</v>
      </c>
      <c r="C161" s="32" t="s">
        <v>9</v>
      </c>
      <c r="D161" s="32" t="s">
        <v>153</v>
      </c>
      <c r="E161" s="32"/>
      <c r="F161" s="78">
        <f>F162</f>
        <v>693456</v>
      </c>
      <c r="G161" s="95">
        <f>G162</f>
        <v>693456</v>
      </c>
      <c r="H161" s="108"/>
      <c r="I161" s="22"/>
    </row>
    <row r="162" spans="1:9" ht="14.25">
      <c r="A162" s="31" t="s">
        <v>65</v>
      </c>
      <c r="B162" s="32" t="s">
        <v>7</v>
      </c>
      <c r="C162" s="32" t="s">
        <v>9</v>
      </c>
      <c r="D162" s="32" t="s">
        <v>154</v>
      </c>
      <c r="E162" s="32" t="s">
        <v>6</v>
      </c>
      <c r="F162" s="78">
        <f>F163</f>
        <v>693456</v>
      </c>
      <c r="G162" s="95">
        <f>G163</f>
        <v>693456</v>
      </c>
      <c r="H162" s="108"/>
      <c r="I162" s="22"/>
    </row>
    <row r="163" spans="1:9" ht="23.25" customHeight="1">
      <c r="A163" s="45" t="s">
        <v>155</v>
      </c>
      <c r="B163" s="46" t="s">
        <v>7</v>
      </c>
      <c r="C163" s="46" t="s">
        <v>9</v>
      </c>
      <c r="D163" s="46" t="s">
        <v>154</v>
      </c>
      <c r="E163" s="46" t="s">
        <v>156</v>
      </c>
      <c r="F163" s="83">
        <v>693456</v>
      </c>
      <c r="G163" s="103">
        <v>693456</v>
      </c>
      <c r="H163" s="110"/>
      <c r="I163" s="22"/>
    </row>
    <row r="164" spans="1:9" ht="71.25" hidden="1">
      <c r="A164" s="31" t="s">
        <v>157</v>
      </c>
      <c r="B164" s="32" t="s">
        <v>7</v>
      </c>
      <c r="C164" s="32" t="s">
        <v>9</v>
      </c>
      <c r="D164" s="32" t="s">
        <v>158</v>
      </c>
      <c r="E164" s="32"/>
      <c r="F164" s="78">
        <f>F165</f>
        <v>0</v>
      </c>
      <c r="G164" s="95">
        <f>G165</f>
        <v>0</v>
      </c>
      <c r="H164" s="108"/>
      <c r="I164" s="22"/>
    </row>
    <row r="165" spans="1:9" ht="31.5" hidden="1">
      <c r="A165" s="45" t="s">
        <v>155</v>
      </c>
      <c r="B165" s="46" t="s">
        <v>7</v>
      </c>
      <c r="C165" s="46" t="s">
        <v>9</v>
      </c>
      <c r="D165" s="34" t="s">
        <v>158</v>
      </c>
      <c r="E165" s="47" t="s">
        <v>156</v>
      </c>
      <c r="F165" s="82">
        <v>0</v>
      </c>
      <c r="G165" s="103">
        <v>0</v>
      </c>
      <c r="H165" s="110"/>
      <c r="I165" s="22"/>
    </row>
    <row r="166" spans="1:9" ht="14.25">
      <c r="A166" s="25" t="s">
        <v>43</v>
      </c>
      <c r="B166" s="42" t="s">
        <v>7</v>
      </c>
      <c r="C166" s="42" t="s">
        <v>44</v>
      </c>
      <c r="D166" s="42"/>
      <c r="E166" s="42"/>
      <c r="F166" s="81">
        <f>F167</f>
        <v>40000</v>
      </c>
      <c r="G166" s="93">
        <f>G167</f>
        <v>40000</v>
      </c>
      <c r="H166" s="108"/>
      <c r="I166" s="22"/>
    </row>
    <row r="167" spans="1:9" ht="14.25">
      <c r="A167" s="28" t="s">
        <v>45</v>
      </c>
      <c r="B167" s="29" t="s">
        <v>7</v>
      </c>
      <c r="C167" s="29" t="s">
        <v>46</v>
      </c>
      <c r="D167" s="29" t="s">
        <v>6</v>
      </c>
      <c r="E167" s="29" t="s">
        <v>6</v>
      </c>
      <c r="F167" s="77">
        <f>F170</f>
        <v>40000</v>
      </c>
      <c r="G167" s="94">
        <f>G170</f>
        <v>40000</v>
      </c>
      <c r="H167" s="108"/>
      <c r="I167" s="22"/>
    </row>
    <row r="168" spans="1:9" ht="28.5">
      <c r="A168" s="54" t="s">
        <v>139</v>
      </c>
      <c r="B168" s="29" t="s">
        <v>7</v>
      </c>
      <c r="C168" s="29" t="s">
        <v>46</v>
      </c>
      <c r="D168" s="29" t="s">
        <v>140</v>
      </c>
      <c r="E168" s="29"/>
      <c r="F168" s="77">
        <f>F170</f>
        <v>40000</v>
      </c>
      <c r="G168" s="94">
        <f>G170</f>
        <v>40000</v>
      </c>
      <c r="H168" s="108"/>
      <c r="I168" s="22"/>
    </row>
    <row r="169" spans="1:9" ht="78" customHeight="1">
      <c r="A169" s="28" t="s">
        <v>91</v>
      </c>
      <c r="B169" s="29" t="s">
        <v>7</v>
      </c>
      <c r="C169" s="29" t="s">
        <v>46</v>
      </c>
      <c r="D169" s="29" t="s">
        <v>149</v>
      </c>
      <c r="E169" s="29"/>
      <c r="F169" s="77">
        <f>F170</f>
        <v>40000</v>
      </c>
      <c r="G169" s="94">
        <f>G170</f>
        <v>40000</v>
      </c>
      <c r="H169" s="108"/>
      <c r="I169" s="22"/>
    </row>
    <row r="170" spans="1:9" ht="28.5">
      <c r="A170" s="31" t="s">
        <v>159</v>
      </c>
      <c r="B170" s="32" t="s">
        <v>7</v>
      </c>
      <c r="C170" s="32" t="s">
        <v>46</v>
      </c>
      <c r="D170" s="32" t="s">
        <v>196</v>
      </c>
      <c r="E170" s="32" t="s">
        <v>6</v>
      </c>
      <c r="F170" s="78">
        <f>F171</f>
        <v>40000</v>
      </c>
      <c r="G170" s="95">
        <f>G171</f>
        <v>40000</v>
      </c>
      <c r="H170" s="108"/>
      <c r="I170" s="22"/>
    </row>
    <row r="171" spans="1:9" ht="31.5">
      <c r="A171" s="45" t="s">
        <v>101</v>
      </c>
      <c r="B171" s="46" t="s">
        <v>7</v>
      </c>
      <c r="C171" s="46" t="s">
        <v>46</v>
      </c>
      <c r="D171" s="46" t="s">
        <v>196</v>
      </c>
      <c r="E171" s="46" t="s">
        <v>102</v>
      </c>
      <c r="F171" s="83">
        <v>40000</v>
      </c>
      <c r="G171" s="103">
        <v>40000</v>
      </c>
      <c r="H171" s="110"/>
      <c r="I171" s="22"/>
    </row>
    <row r="172" spans="1:9" ht="14.25">
      <c r="A172" s="52" t="s">
        <v>47</v>
      </c>
      <c r="B172" s="42" t="s">
        <v>7</v>
      </c>
      <c r="C172" s="42" t="s">
        <v>48</v>
      </c>
      <c r="D172" s="42"/>
      <c r="E172" s="42"/>
      <c r="F172" s="81">
        <f>F173</f>
        <v>100000</v>
      </c>
      <c r="G172" s="93">
        <f>G173</f>
        <v>10000</v>
      </c>
      <c r="H172" s="108"/>
      <c r="I172" s="22"/>
    </row>
    <row r="173" spans="1:9" ht="14.25">
      <c r="A173" s="54" t="s">
        <v>49</v>
      </c>
      <c r="B173" s="29" t="s">
        <v>7</v>
      </c>
      <c r="C173" s="29" t="s">
        <v>50</v>
      </c>
      <c r="D173" s="29" t="s">
        <v>6</v>
      </c>
      <c r="E173" s="29" t="s">
        <v>6</v>
      </c>
      <c r="F173" s="77">
        <f>F176</f>
        <v>100000</v>
      </c>
      <c r="G173" s="94">
        <f>G176</f>
        <v>10000</v>
      </c>
      <c r="H173" s="108"/>
      <c r="I173" s="22"/>
    </row>
    <row r="174" spans="1:9" ht="15.75">
      <c r="A174" s="36" t="s">
        <v>88</v>
      </c>
      <c r="B174" s="29" t="s">
        <v>7</v>
      </c>
      <c r="C174" s="29" t="s">
        <v>50</v>
      </c>
      <c r="D174" s="29" t="s">
        <v>89</v>
      </c>
      <c r="E174" s="29"/>
      <c r="F174" s="77">
        <f>F176</f>
        <v>100000</v>
      </c>
      <c r="G174" s="94">
        <f>G176</f>
        <v>10000</v>
      </c>
      <c r="H174" s="108"/>
      <c r="I174" s="22"/>
    </row>
    <row r="175" spans="1:9" ht="85.5">
      <c r="A175" s="28" t="s">
        <v>91</v>
      </c>
      <c r="B175" s="29" t="s">
        <v>7</v>
      </c>
      <c r="C175" s="29" t="s">
        <v>50</v>
      </c>
      <c r="D175" s="29" t="s">
        <v>153</v>
      </c>
      <c r="E175" s="29"/>
      <c r="F175" s="77">
        <f>F176</f>
        <v>100000</v>
      </c>
      <c r="G175" s="94">
        <f>G176</f>
        <v>10000</v>
      </c>
      <c r="H175" s="108"/>
      <c r="I175" s="22"/>
    </row>
    <row r="176" spans="1:9" ht="36" customHeight="1">
      <c r="A176" s="55" t="s">
        <v>51</v>
      </c>
      <c r="B176" s="32" t="s">
        <v>7</v>
      </c>
      <c r="C176" s="32" t="s">
        <v>50</v>
      </c>
      <c r="D176" s="32" t="s">
        <v>160</v>
      </c>
      <c r="E176" s="32" t="s">
        <v>6</v>
      </c>
      <c r="F176" s="78">
        <f>F177</f>
        <v>100000</v>
      </c>
      <c r="G176" s="95">
        <f>G177</f>
        <v>10000</v>
      </c>
      <c r="H176" s="108"/>
      <c r="I176" s="22"/>
    </row>
    <row r="177" spans="1:9" ht="31.5">
      <c r="A177" s="45" t="s">
        <v>101</v>
      </c>
      <c r="B177" s="47" t="s">
        <v>7</v>
      </c>
      <c r="C177" s="47" t="s">
        <v>50</v>
      </c>
      <c r="D177" s="47" t="s">
        <v>160</v>
      </c>
      <c r="E177" s="47" t="s">
        <v>102</v>
      </c>
      <c r="F177" s="82">
        <v>100000</v>
      </c>
      <c r="G177" s="103">
        <v>10000</v>
      </c>
      <c r="H177" s="110"/>
      <c r="I177" s="22"/>
    </row>
    <row r="178" spans="1:9" ht="28.5">
      <c r="A178" s="52" t="s">
        <v>52</v>
      </c>
      <c r="B178" s="42" t="s">
        <v>7</v>
      </c>
      <c r="C178" s="42" t="s">
        <v>53</v>
      </c>
      <c r="D178" s="42"/>
      <c r="E178" s="42"/>
      <c r="F178" s="81">
        <f>F179</f>
        <v>10000</v>
      </c>
      <c r="G178" s="93">
        <f>G179</f>
        <v>10000</v>
      </c>
      <c r="H178" s="108"/>
      <c r="I178" s="22"/>
    </row>
    <row r="179" spans="1:9" ht="28.5">
      <c r="A179" s="54" t="s">
        <v>54</v>
      </c>
      <c r="B179" s="29" t="s">
        <v>7</v>
      </c>
      <c r="C179" s="29" t="s">
        <v>55</v>
      </c>
      <c r="D179" s="29" t="s">
        <v>6</v>
      </c>
      <c r="E179" s="29" t="s">
        <v>6</v>
      </c>
      <c r="F179" s="77">
        <f>F182</f>
        <v>10000</v>
      </c>
      <c r="G179" s="94">
        <f>G182</f>
        <v>10000</v>
      </c>
      <c r="H179" s="108"/>
      <c r="I179" s="22"/>
    </row>
    <row r="180" spans="1:9" ht="15.75">
      <c r="A180" s="36" t="s">
        <v>88</v>
      </c>
      <c r="B180" s="29" t="s">
        <v>7</v>
      </c>
      <c r="C180" s="29" t="s">
        <v>55</v>
      </c>
      <c r="D180" s="29" t="s">
        <v>89</v>
      </c>
      <c r="E180" s="29"/>
      <c r="F180" s="77">
        <f>F182</f>
        <v>10000</v>
      </c>
      <c r="G180" s="94">
        <f>G182</f>
        <v>10000</v>
      </c>
      <c r="H180" s="108"/>
      <c r="I180" s="22"/>
    </row>
    <row r="181" spans="1:9" ht="85.5">
      <c r="A181" s="28" t="s">
        <v>91</v>
      </c>
      <c r="B181" s="29" t="s">
        <v>7</v>
      </c>
      <c r="C181" s="29" t="s">
        <v>55</v>
      </c>
      <c r="D181" s="29" t="s">
        <v>153</v>
      </c>
      <c r="E181" s="29"/>
      <c r="F181" s="77">
        <f>F182</f>
        <v>10000</v>
      </c>
      <c r="G181" s="94">
        <f>G182</f>
        <v>10000</v>
      </c>
      <c r="H181" s="108"/>
      <c r="I181" s="22"/>
    </row>
    <row r="182" spans="1:9" ht="28.5">
      <c r="A182" s="55" t="s">
        <v>56</v>
      </c>
      <c r="B182" s="32" t="s">
        <v>7</v>
      </c>
      <c r="C182" s="32" t="s">
        <v>55</v>
      </c>
      <c r="D182" s="32" t="s">
        <v>161</v>
      </c>
      <c r="E182" s="32" t="s">
        <v>6</v>
      </c>
      <c r="F182" s="78">
        <f>F183</f>
        <v>10000</v>
      </c>
      <c r="G182" s="95">
        <f>G183</f>
        <v>10000</v>
      </c>
      <c r="H182" s="108"/>
      <c r="I182" s="22"/>
    </row>
    <row r="183" spans="1:9" ht="31.5">
      <c r="A183" s="45" t="s">
        <v>162</v>
      </c>
      <c r="B183" s="47" t="s">
        <v>7</v>
      </c>
      <c r="C183" s="47" t="s">
        <v>55</v>
      </c>
      <c r="D183" s="47" t="s">
        <v>161</v>
      </c>
      <c r="E183" s="47" t="s">
        <v>163</v>
      </c>
      <c r="F183" s="82">
        <v>10000</v>
      </c>
      <c r="G183" s="103">
        <v>10000</v>
      </c>
      <c r="H183" s="110"/>
      <c r="I183" s="22"/>
    </row>
    <row r="184" spans="1:9" ht="63">
      <c r="A184" s="58" t="s">
        <v>85</v>
      </c>
      <c r="B184" s="42" t="s">
        <v>7</v>
      </c>
      <c r="C184" s="42" t="s">
        <v>57</v>
      </c>
      <c r="D184" s="42"/>
      <c r="E184" s="42"/>
      <c r="F184" s="81">
        <f>F185</f>
        <v>490494</v>
      </c>
      <c r="G184" s="93">
        <f>G185</f>
        <v>490494</v>
      </c>
      <c r="H184" s="108"/>
      <c r="I184" s="22"/>
    </row>
    <row r="185" spans="1:9" ht="31.5">
      <c r="A185" s="40" t="s">
        <v>86</v>
      </c>
      <c r="B185" s="29" t="s">
        <v>7</v>
      </c>
      <c r="C185" s="29" t="s">
        <v>58</v>
      </c>
      <c r="D185" s="29" t="s">
        <v>6</v>
      </c>
      <c r="E185" s="29" t="s">
        <v>6</v>
      </c>
      <c r="F185" s="77">
        <f>F186</f>
        <v>490494</v>
      </c>
      <c r="G185" s="94">
        <f>G186</f>
        <v>490494</v>
      </c>
      <c r="H185" s="108"/>
      <c r="I185" s="22"/>
    </row>
    <row r="186" spans="1:9" ht="114">
      <c r="A186" s="59" t="s">
        <v>168</v>
      </c>
      <c r="B186" s="29" t="s">
        <v>7</v>
      </c>
      <c r="C186" s="29" t="s">
        <v>58</v>
      </c>
      <c r="D186" s="29" t="s">
        <v>225</v>
      </c>
      <c r="E186" s="29"/>
      <c r="F186" s="77">
        <f>F187+F193</f>
        <v>490494</v>
      </c>
      <c r="G186" s="94">
        <f>G187+G193</f>
        <v>490494</v>
      </c>
      <c r="H186" s="108"/>
      <c r="I186" s="22"/>
    </row>
    <row r="187" spans="1:9" ht="85.5">
      <c r="A187" s="28" t="s">
        <v>91</v>
      </c>
      <c r="B187" s="29" t="s">
        <v>7</v>
      </c>
      <c r="C187" s="29" t="s">
        <v>58</v>
      </c>
      <c r="D187" s="29" t="s">
        <v>218</v>
      </c>
      <c r="E187" s="29"/>
      <c r="F187" s="77">
        <f>F188</f>
        <v>490494</v>
      </c>
      <c r="G187" s="94">
        <f>G188</f>
        <v>490494</v>
      </c>
      <c r="H187" s="108"/>
      <c r="I187" s="22"/>
    </row>
    <row r="188" spans="1:9" ht="15.75">
      <c r="A188" s="60" t="s">
        <v>59</v>
      </c>
      <c r="B188" s="32" t="s">
        <v>7</v>
      </c>
      <c r="C188" s="32" t="s">
        <v>58</v>
      </c>
      <c r="D188" s="32" t="s">
        <v>218</v>
      </c>
      <c r="E188" s="32" t="s">
        <v>164</v>
      </c>
      <c r="F188" s="78">
        <f>F189+F192+F190+F191</f>
        <v>490494</v>
      </c>
      <c r="G188" s="95">
        <f>G189+G192+G190+G191</f>
        <v>490494</v>
      </c>
      <c r="H188" s="108"/>
      <c r="I188" s="22"/>
    </row>
    <row r="189" spans="1:9" ht="47.25" customHeight="1">
      <c r="A189" s="61" t="s">
        <v>165</v>
      </c>
      <c r="B189" s="62" t="s">
        <v>7</v>
      </c>
      <c r="C189" s="62" t="s">
        <v>58</v>
      </c>
      <c r="D189" s="62" t="s">
        <v>219</v>
      </c>
      <c r="E189" s="62" t="s">
        <v>164</v>
      </c>
      <c r="F189" s="86">
        <v>246086</v>
      </c>
      <c r="G189" s="97">
        <v>246086</v>
      </c>
      <c r="H189" s="108"/>
      <c r="I189" s="22"/>
    </row>
    <row r="190" spans="1:9" ht="28.5">
      <c r="A190" s="61" t="s">
        <v>208</v>
      </c>
      <c r="B190" s="62" t="s">
        <v>7</v>
      </c>
      <c r="C190" s="62" t="s">
        <v>58</v>
      </c>
      <c r="D190" s="62" t="s">
        <v>220</v>
      </c>
      <c r="E190" s="62" t="s">
        <v>164</v>
      </c>
      <c r="F190" s="86">
        <v>44974</v>
      </c>
      <c r="G190" s="97">
        <v>44974</v>
      </c>
      <c r="H190" s="108"/>
      <c r="I190" s="22"/>
    </row>
    <row r="191" spans="1:9" ht="42.75">
      <c r="A191" s="61" t="s">
        <v>166</v>
      </c>
      <c r="B191" s="62" t="s">
        <v>7</v>
      </c>
      <c r="C191" s="62" t="s">
        <v>58</v>
      </c>
      <c r="D191" s="62" t="s">
        <v>221</v>
      </c>
      <c r="E191" s="62" t="s">
        <v>164</v>
      </c>
      <c r="F191" s="86">
        <v>80574</v>
      </c>
      <c r="G191" s="97">
        <v>80574</v>
      </c>
      <c r="H191" s="108"/>
      <c r="I191" s="22"/>
    </row>
    <row r="192" spans="1:9" ht="38.25" customHeight="1">
      <c r="A192" s="61" t="s">
        <v>60</v>
      </c>
      <c r="B192" s="62" t="s">
        <v>7</v>
      </c>
      <c r="C192" s="62" t="s">
        <v>58</v>
      </c>
      <c r="D192" s="62" t="s">
        <v>222</v>
      </c>
      <c r="E192" s="62" t="s">
        <v>164</v>
      </c>
      <c r="F192" s="86">
        <v>118860</v>
      </c>
      <c r="G192" s="97">
        <v>118860</v>
      </c>
      <c r="H192" s="108"/>
      <c r="I192" s="22"/>
    </row>
    <row r="193" spans="1:9" ht="57" hidden="1">
      <c r="A193" s="55" t="s">
        <v>204</v>
      </c>
      <c r="B193" s="32" t="s">
        <v>58</v>
      </c>
      <c r="C193" s="32" t="s">
        <v>58</v>
      </c>
      <c r="D193" s="32" t="s">
        <v>205</v>
      </c>
      <c r="E193" s="32"/>
      <c r="F193" s="78">
        <f>F194</f>
        <v>0</v>
      </c>
      <c r="G193" s="95">
        <f>G194</f>
        <v>0</v>
      </c>
      <c r="H193" s="108"/>
      <c r="I193" s="22"/>
    </row>
    <row r="194" spans="1:9" ht="14.25" hidden="1">
      <c r="A194" s="61" t="s">
        <v>206</v>
      </c>
      <c r="B194" s="62" t="s">
        <v>7</v>
      </c>
      <c r="C194" s="62" t="s">
        <v>58</v>
      </c>
      <c r="D194" s="62" t="s">
        <v>205</v>
      </c>
      <c r="E194" s="62" t="s">
        <v>164</v>
      </c>
      <c r="F194" s="86">
        <f>F195</f>
        <v>0</v>
      </c>
      <c r="G194" s="97">
        <f>G195</f>
        <v>0</v>
      </c>
      <c r="H194" s="108"/>
      <c r="I194" s="22"/>
    </row>
    <row r="195" spans="1:9" ht="57" hidden="1">
      <c r="A195" s="61" t="s">
        <v>165</v>
      </c>
      <c r="B195" s="62" t="s">
        <v>7</v>
      </c>
      <c r="C195" s="62" t="s">
        <v>58</v>
      </c>
      <c r="D195" s="62" t="s">
        <v>207</v>
      </c>
      <c r="E195" s="62" t="s">
        <v>164</v>
      </c>
      <c r="F195" s="86">
        <v>0</v>
      </c>
      <c r="G195" s="97">
        <v>0</v>
      </c>
      <c r="H195" s="108"/>
      <c r="I195" s="22"/>
    </row>
    <row r="196" spans="1:9" ht="15">
      <c r="A196" s="63" t="s">
        <v>8</v>
      </c>
      <c r="B196" s="64" t="s">
        <v>6</v>
      </c>
      <c r="C196" s="64" t="s">
        <v>6</v>
      </c>
      <c r="D196" s="64" t="s">
        <v>6</v>
      </c>
      <c r="E196" s="64" t="s">
        <v>6</v>
      </c>
      <c r="F196" s="87">
        <f>F13+F22+F34+F48+F53+F60+F65+F72+F80+F91+F97+F102+F111+F125+F151+F159+F167+F173+F179+F185</f>
        <v>18123997.88</v>
      </c>
      <c r="G196" s="105">
        <f>G13+G22+G34+G48+G53+G60+G65+G72+G80+G91+G97+G102+G111+G125+G151+G159+G167+G173+G179+G185</f>
        <v>17734445.61</v>
      </c>
      <c r="H196" s="117"/>
      <c r="I196" s="22"/>
    </row>
    <row r="199" spans="1:8" ht="15.75">
      <c r="A199" s="5"/>
      <c r="B199" s="5"/>
      <c r="C199"/>
      <c r="D199"/>
      <c r="E199"/>
      <c r="F199"/>
      <c r="G199"/>
      <c r="H199"/>
    </row>
    <row r="200" spans="1:8" ht="15.75">
      <c r="A200" s="5"/>
      <c r="B200" s="5"/>
      <c r="C200"/>
      <c r="D200"/>
      <c r="E200"/>
      <c r="F200"/>
      <c r="G200"/>
      <c r="H200"/>
    </row>
  </sheetData>
  <sheetProtection/>
  <mergeCells count="14">
    <mergeCell ref="G9:G10"/>
    <mergeCell ref="A7:E7"/>
    <mergeCell ref="A9:A10"/>
    <mergeCell ref="B9:B10"/>
    <mergeCell ref="C9:C10"/>
    <mergeCell ref="D9:D10"/>
    <mergeCell ref="E9:E10"/>
    <mergeCell ref="F9:F10"/>
    <mergeCell ref="A6:G6"/>
    <mergeCell ref="B5:C5"/>
    <mergeCell ref="A1:G1"/>
    <mergeCell ref="A2:G2"/>
    <mergeCell ref="A3:G3"/>
    <mergeCell ref="A4:G4"/>
  </mergeCells>
  <printOptions/>
  <pageMargins left="0.7480314960629921" right="0.31496062992125984" top="0.23" bottom="0.26" header="0.18" footer="0.17"/>
  <pageSetup fitToHeight="6" horizontalDpi="600" verticalDpi="600" orientation="portrait" paperSize="9" scale="70" r:id="rId1"/>
  <colBreaks count="1" manualBreakCount="1">
    <brk id="8" max="2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47"/>
  <sheetViews>
    <sheetView tabSelected="1" view="pageBreakPreview" zoomScaleSheetLayoutView="100" zoomScalePageLayoutView="0" workbookViewId="0" topLeftCell="A2">
      <selection activeCell="C43" sqref="C43"/>
    </sheetView>
  </sheetViews>
  <sheetFormatPr defaultColWidth="9.00390625" defaultRowHeight="12.75"/>
  <cols>
    <col min="1" max="1" width="61.25390625" style="0" customWidth="1"/>
    <col min="2" max="3" width="12.375" style="0" customWidth="1"/>
    <col min="4" max="4" width="17.75390625" style="0" customWidth="1"/>
    <col min="5" max="5" width="9.125" style="0" hidden="1" customWidth="1"/>
    <col min="6" max="6" width="22.375" style="0" hidden="1" customWidth="1"/>
    <col min="7" max="7" width="11.375" style="0" hidden="1" customWidth="1"/>
    <col min="8" max="8" width="9.125" style="0" hidden="1" customWidth="1"/>
  </cols>
  <sheetData>
    <row r="1" spans="1:10" ht="15.75">
      <c r="A1" s="203" t="s">
        <v>172</v>
      </c>
      <c r="B1" s="203"/>
      <c r="C1" s="203"/>
      <c r="D1" s="203"/>
      <c r="E1" s="203"/>
      <c r="F1" s="203"/>
      <c r="G1" s="203"/>
      <c r="H1" s="203"/>
      <c r="I1" s="6"/>
      <c r="J1" s="6"/>
    </row>
    <row r="2" spans="1:10" ht="15.75">
      <c r="A2" s="203" t="s">
        <v>0</v>
      </c>
      <c r="B2" s="203"/>
      <c r="C2" s="203"/>
      <c r="D2" s="203"/>
      <c r="E2" s="203"/>
      <c r="F2" s="203"/>
      <c r="G2" s="203"/>
      <c r="H2" s="203"/>
      <c r="I2" s="6"/>
      <c r="J2" s="6"/>
    </row>
    <row r="3" spans="1:10" ht="15.75">
      <c r="A3" s="203" t="s">
        <v>211</v>
      </c>
      <c r="B3" s="203"/>
      <c r="C3" s="203"/>
      <c r="D3" s="203"/>
      <c r="E3" s="203"/>
      <c r="F3" s="203"/>
      <c r="G3" s="203"/>
      <c r="H3" s="203"/>
      <c r="I3" s="6"/>
      <c r="J3" s="6"/>
    </row>
    <row r="4" spans="1:10" ht="15.75">
      <c r="A4" s="217" t="s">
        <v>401</v>
      </c>
      <c r="B4" s="217"/>
      <c r="C4" s="217"/>
      <c r="D4" s="217"/>
      <c r="E4" s="217"/>
      <c r="F4" s="217"/>
      <c r="G4" s="217"/>
      <c r="H4" s="217"/>
      <c r="I4" s="6"/>
      <c r="J4" s="6"/>
    </row>
    <row r="5" spans="1:10" ht="15.75">
      <c r="A5" s="146"/>
      <c r="B5" s="147"/>
      <c r="C5" s="147"/>
      <c r="D5" s="148"/>
      <c r="E5" s="148"/>
      <c r="F5" s="146"/>
      <c r="G5" s="149"/>
      <c r="H5" s="146" t="s">
        <v>62</v>
      </c>
      <c r="I5" s="5"/>
      <c r="J5" s="5"/>
    </row>
    <row r="6" spans="1:8" ht="12.75">
      <c r="A6" s="150"/>
      <c r="B6" s="150"/>
      <c r="C6" s="150"/>
      <c r="D6" s="150"/>
      <c r="E6" s="150"/>
      <c r="F6" s="150"/>
      <c r="G6" s="150"/>
      <c r="H6" s="150"/>
    </row>
    <row r="7" spans="1:8" ht="14.25">
      <c r="A7" s="215" t="s">
        <v>66</v>
      </c>
      <c r="B7" s="216"/>
      <c r="C7" s="216"/>
      <c r="D7" s="216"/>
      <c r="E7" s="150"/>
      <c r="F7" s="150"/>
      <c r="G7" s="150"/>
      <c r="H7" s="150"/>
    </row>
    <row r="8" spans="1:8" ht="15">
      <c r="A8" s="215" t="s">
        <v>233</v>
      </c>
      <c r="B8" s="215"/>
      <c r="C8" s="215"/>
      <c r="D8" s="215"/>
      <c r="E8" s="150"/>
      <c r="F8" s="150"/>
      <c r="G8" s="150"/>
      <c r="H8" s="150"/>
    </row>
    <row r="9" spans="1:8" ht="15.75">
      <c r="A9" s="151"/>
      <c r="B9" s="152"/>
      <c r="C9" s="152"/>
      <c r="D9" s="153"/>
      <c r="E9" s="150"/>
      <c r="F9" s="150"/>
      <c r="G9" s="150"/>
      <c r="H9" s="150"/>
    </row>
    <row r="10" spans="1:8" ht="15">
      <c r="A10" s="154"/>
      <c r="B10" s="154" t="s">
        <v>6</v>
      </c>
      <c r="C10" s="154"/>
      <c r="D10" s="154" t="s">
        <v>67</v>
      </c>
      <c r="E10" s="150"/>
      <c r="F10" s="150"/>
      <c r="G10" s="150"/>
      <c r="H10" s="150"/>
    </row>
    <row r="11" spans="1:8" ht="12.75">
      <c r="A11" s="211" t="s">
        <v>240</v>
      </c>
      <c r="B11" s="213" t="s">
        <v>241</v>
      </c>
      <c r="C11" s="214"/>
      <c r="D11" s="211" t="s">
        <v>242</v>
      </c>
      <c r="E11" s="150"/>
      <c r="F11" s="150"/>
      <c r="G11" s="150"/>
      <c r="H11" s="150"/>
    </row>
    <row r="12" spans="1:8" ht="12.75">
      <c r="A12" s="212"/>
      <c r="B12" s="155" t="s">
        <v>381</v>
      </c>
      <c r="C12" s="155" t="s">
        <v>382</v>
      </c>
      <c r="D12" s="212"/>
      <c r="E12" s="150"/>
      <c r="F12" s="150"/>
      <c r="G12" s="150"/>
      <c r="H12" s="150"/>
    </row>
    <row r="13" spans="1:8" ht="12.75">
      <c r="A13" s="156" t="s">
        <v>247</v>
      </c>
      <c r="B13" s="156" t="s">
        <v>248</v>
      </c>
      <c r="C13" s="156" t="s">
        <v>249</v>
      </c>
      <c r="D13" s="156" t="s">
        <v>250</v>
      </c>
      <c r="E13" s="150"/>
      <c r="F13" s="150"/>
      <c r="G13" s="150"/>
      <c r="H13" s="150"/>
    </row>
    <row r="14" spans="1:8" ht="12.75">
      <c r="A14" s="157" t="s">
        <v>257</v>
      </c>
      <c r="B14" s="158" t="s">
        <v>6</v>
      </c>
      <c r="C14" s="158"/>
      <c r="D14" s="159">
        <f>D16+D21+D23+D26+D29+D33+D36+D38+D40+D42+D44</f>
        <v>33629437.66</v>
      </c>
      <c r="E14" s="150"/>
      <c r="F14" s="150"/>
      <c r="G14" s="150"/>
      <c r="H14" s="150"/>
    </row>
    <row r="15" spans="1:8" ht="25.5" hidden="1">
      <c r="A15" s="160" t="s">
        <v>258</v>
      </c>
      <c r="B15" s="161"/>
      <c r="C15" s="161"/>
      <c r="D15" s="162">
        <v>33349608.34</v>
      </c>
      <c r="E15" s="150"/>
      <c r="F15" s="150"/>
      <c r="G15" s="150"/>
      <c r="H15" s="150"/>
    </row>
    <row r="16" spans="1:8" ht="12.75">
      <c r="A16" s="163" t="s">
        <v>69</v>
      </c>
      <c r="B16" s="164" t="s">
        <v>383</v>
      </c>
      <c r="C16" s="164"/>
      <c r="D16" s="165">
        <f>D17+D18+D20</f>
        <v>8297412.51</v>
      </c>
      <c r="E16" s="150"/>
      <c r="F16" s="150"/>
      <c r="G16" s="150"/>
      <c r="H16" s="150"/>
    </row>
    <row r="17" spans="1:8" ht="22.5">
      <c r="A17" s="166" t="s">
        <v>70</v>
      </c>
      <c r="B17" s="167" t="s">
        <v>383</v>
      </c>
      <c r="C17" s="167" t="s">
        <v>384</v>
      </c>
      <c r="D17" s="168">
        <f>' расходы №9'!K15</f>
        <v>1304579.95</v>
      </c>
      <c r="E17" s="150"/>
      <c r="F17" s="150"/>
      <c r="G17" s="150"/>
      <c r="H17" s="150"/>
    </row>
    <row r="18" spans="1:8" ht="33.75">
      <c r="A18" s="166" t="s">
        <v>15</v>
      </c>
      <c r="B18" s="167" t="s">
        <v>383</v>
      </c>
      <c r="C18" s="167" t="s">
        <v>385</v>
      </c>
      <c r="D18" s="168">
        <f>' расходы №9'!K24</f>
        <v>6659713.22</v>
      </c>
      <c r="E18" s="150"/>
      <c r="F18" s="150"/>
      <c r="G18" s="150"/>
      <c r="H18" s="150"/>
    </row>
    <row r="19" spans="1:8" ht="12.75" hidden="1">
      <c r="A19" s="166" t="s">
        <v>18</v>
      </c>
      <c r="B19" s="167" t="s">
        <v>383</v>
      </c>
      <c r="C19" s="167" t="s">
        <v>379</v>
      </c>
      <c r="D19" s="168">
        <v>0</v>
      </c>
      <c r="E19" s="150"/>
      <c r="F19" s="150"/>
      <c r="G19" s="150"/>
      <c r="H19" s="150"/>
    </row>
    <row r="20" spans="1:8" ht="12.75">
      <c r="A20" s="166" t="s">
        <v>71</v>
      </c>
      <c r="B20" s="167" t="s">
        <v>383</v>
      </c>
      <c r="C20" s="167" t="s">
        <v>386</v>
      </c>
      <c r="D20" s="168">
        <f>' расходы №9'!K54</f>
        <v>333119.34</v>
      </c>
      <c r="E20" s="150"/>
      <c r="F20" s="150"/>
      <c r="G20" s="150"/>
      <c r="H20" s="150"/>
    </row>
    <row r="21" spans="1:8" ht="12.75">
      <c r="A21" s="163" t="s">
        <v>21</v>
      </c>
      <c r="B21" s="164" t="s">
        <v>384</v>
      </c>
      <c r="C21" s="164"/>
      <c r="D21" s="165">
        <v>359400</v>
      </c>
      <c r="E21" s="150"/>
      <c r="F21" s="150"/>
      <c r="G21" s="150"/>
      <c r="H21" s="150"/>
    </row>
    <row r="22" spans="1:8" ht="12.75">
      <c r="A22" s="166" t="s">
        <v>23</v>
      </c>
      <c r="B22" s="167" t="s">
        <v>384</v>
      </c>
      <c r="C22" s="167" t="s">
        <v>387</v>
      </c>
      <c r="D22" s="168">
        <f>' расходы №9'!K63</f>
        <v>359400</v>
      </c>
      <c r="E22" s="150"/>
      <c r="F22" s="150"/>
      <c r="G22" s="150"/>
      <c r="H22" s="150"/>
    </row>
    <row r="23" spans="1:8" ht="21">
      <c r="A23" s="163" t="s">
        <v>25</v>
      </c>
      <c r="B23" s="164" t="s">
        <v>387</v>
      </c>
      <c r="C23" s="164"/>
      <c r="D23" s="165">
        <f>D24+D25</f>
        <v>90492</v>
      </c>
      <c r="E23" s="150"/>
      <c r="F23" s="150"/>
      <c r="G23" s="150"/>
      <c r="H23" s="150"/>
    </row>
    <row r="24" spans="1:8" ht="22.5">
      <c r="A24" s="166" t="s">
        <v>72</v>
      </c>
      <c r="B24" s="167" t="s">
        <v>387</v>
      </c>
      <c r="C24" s="167" t="s">
        <v>388</v>
      </c>
      <c r="D24" s="168">
        <v>0</v>
      </c>
      <c r="E24" s="150"/>
      <c r="F24" s="150"/>
      <c r="G24" s="150"/>
      <c r="H24" s="150"/>
    </row>
    <row r="25" spans="1:8" ht="12.75">
      <c r="A25" s="166" t="s">
        <v>28</v>
      </c>
      <c r="B25" s="167" t="s">
        <v>387</v>
      </c>
      <c r="C25" s="167" t="s">
        <v>256</v>
      </c>
      <c r="D25" s="168">
        <f>' расходы №9'!K71</f>
        <v>90492</v>
      </c>
      <c r="E25" s="150"/>
      <c r="F25" s="150"/>
      <c r="G25" s="150"/>
      <c r="H25" s="150"/>
    </row>
    <row r="26" spans="1:8" ht="12.75">
      <c r="A26" s="163" t="s">
        <v>30</v>
      </c>
      <c r="B26" s="164" t="s">
        <v>385</v>
      </c>
      <c r="C26" s="164"/>
      <c r="D26" s="165">
        <f>D27+D28</f>
        <v>5668041.79</v>
      </c>
      <c r="E26" s="150"/>
      <c r="F26" s="150"/>
      <c r="G26" s="150"/>
      <c r="H26" s="150"/>
    </row>
    <row r="27" spans="1:8" ht="12.75">
      <c r="A27" s="166" t="s">
        <v>61</v>
      </c>
      <c r="B27" s="167" t="s">
        <v>385</v>
      </c>
      <c r="C27" s="167" t="s">
        <v>388</v>
      </c>
      <c r="D27" s="168">
        <f>' расходы №9'!K78</f>
        <v>5458458.29</v>
      </c>
      <c r="E27" s="150"/>
      <c r="F27" s="150"/>
      <c r="G27" s="150"/>
      <c r="H27" s="150"/>
    </row>
    <row r="28" spans="1:8" ht="12.75">
      <c r="A28" s="166" t="s">
        <v>73</v>
      </c>
      <c r="B28" s="167" t="s">
        <v>385</v>
      </c>
      <c r="C28" s="167" t="s">
        <v>389</v>
      </c>
      <c r="D28" s="168">
        <f>' расходы №9'!K96</f>
        <v>209583.5</v>
      </c>
      <c r="E28" s="150"/>
      <c r="F28" s="150"/>
      <c r="G28" s="150"/>
      <c r="H28" s="150"/>
    </row>
    <row r="29" spans="1:8" ht="12.75">
      <c r="A29" s="163" t="s">
        <v>33</v>
      </c>
      <c r="B29" s="164" t="s">
        <v>390</v>
      </c>
      <c r="C29" s="164"/>
      <c r="D29" s="165">
        <f>D30+D31+D32</f>
        <v>7508866.380000001</v>
      </c>
      <c r="E29" s="150"/>
      <c r="F29" s="150"/>
      <c r="G29" s="150"/>
      <c r="H29" s="150"/>
    </row>
    <row r="30" spans="1:8" ht="12.75">
      <c r="A30" s="166" t="s">
        <v>74</v>
      </c>
      <c r="B30" s="167" t="s">
        <v>390</v>
      </c>
      <c r="C30" s="167" t="s">
        <v>383</v>
      </c>
      <c r="D30" s="168">
        <f>' расходы №9'!K105</f>
        <v>242360.67</v>
      </c>
      <c r="E30" s="150"/>
      <c r="F30" s="150"/>
      <c r="G30" s="150"/>
      <c r="H30" s="150"/>
    </row>
    <row r="31" spans="1:8" ht="12.75">
      <c r="A31" s="166" t="s">
        <v>76</v>
      </c>
      <c r="B31" s="167" t="s">
        <v>390</v>
      </c>
      <c r="C31" s="167" t="s">
        <v>384</v>
      </c>
      <c r="D31" s="168">
        <f>' расходы №9'!K108</f>
        <v>4971598.65</v>
      </c>
      <c r="E31" s="150"/>
      <c r="F31" s="150"/>
      <c r="G31" s="150"/>
      <c r="H31" s="150"/>
    </row>
    <row r="32" spans="1:8" ht="12.75">
      <c r="A32" s="166" t="s">
        <v>36</v>
      </c>
      <c r="B32" s="167" t="s">
        <v>390</v>
      </c>
      <c r="C32" s="167" t="s">
        <v>387</v>
      </c>
      <c r="D32" s="168">
        <f>' расходы №9'!K129</f>
        <v>2294907.06</v>
      </c>
      <c r="E32" s="150"/>
      <c r="F32" s="150"/>
      <c r="G32" s="150"/>
      <c r="H32" s="150"/>
    </row>
    <row r="33" spans="1:8" ht="12.75">
      <c r="A33" s="163" t="s">
        <v>77</v>
      </c>
      <c r="B33" s="164" t="s">
        <v>391</v>
      </c>
      <c r="C33" s="164"/>
      <c r="D33" s="165">
        <f>D34+D35</f>
        <v>5598065.37</v>
      </c>
      <c r="E33" s="150"/>
      <c r="F33" s="150"/>
      <c r="G33" s="150"/>
      <c r="H33" s="150"/>
    </row>
    <row r="34" spans="1:8" ht="12.75">
      <c r="A34" s="166" t="s">
        <v>39</v>
      </c>
      <c r="B34" s="167" t="s">
        <v>391</v>
      </c>
      <c r="C34" s="167" t="s">
        <v>383</v>
      </c>
      <c r="D34" s="168">
        <f>' расходы №9'!K156</f>
        <v>5579025.37</v>
      </c>
      <c r="E34" s="150"/>
      <c r="F34" s="150"/>
      <c r="G34" s="150"/>
      <c r="H34" s="150"/>
    </row>
    <row r="35" spans="1:8" ht="12.75">
      <c r="A35" s="166" t="s">
        <v>78</v>
      </c>
      <c r="B35" s="167" t="s">
        <v>391</v>
      </c>
      <c r="C35" s="167" t="s">
        <v>385</v>
      </c>
      <c r="D35" s="168">
        <f>' расходы №9'!K178</f>
        <v>19040</v>
      </c>
      <c r="E35" s="150"/>
      <c r="F35" s="150"/>
      <c r="G35" s="150"/>
      <c r="H35" s="150"/>
    </row>
    <row r="36" spans="1:8" ht="12.75">
      <c r="A36" s="163" t="s">
        <v>79</v>
      </c>
      <c r="B36" s="164" t="s">
        <v>256</v>
      </c>
      <c r="C36" s="164"/>
      <c r="D36" s="165">
        <f>D37</f>
        <v>498366</v>
      </c>
      <c r="E36" s="150"/>
      <c r="F36" s="150"/>
      <c r="G36" s="150"/>
      <c r="H36" s="150"/>
    </row>
    <row r="37" spans="1:8" ht="12.75">
      <c r="A37" s="166" t="s">
        <v>81</v>
      </c>
      <c r="B37" s="167" t="s">
        <v>256</v>
      </c>
      <c r="C37" s="167" t="s">
        <v>383</v>
      </c>
      <c r="D37" s="168">
        <f>' расходы №9'!K185</f>
        <v>498366</v>
      </c>
      <c r="E37" s="150"/>
      <c r="F37" s="150"/>
      <c r="G37" s="150"/>
      <c r="H37" s="150"/>
    </row>
    <row r="38" spans="1:8" ht="12.75">
      <c r="A38" s="163" t="s">
        <v>82</v>
      </c>
      <c r="B38" s="164" t="s">
        <v>379</v>
      </c>
      <c r="C38" s="164"/>
      <c r="D38" s="165">
        <f>D39</f>
        <v>5088812.2</v>
      </c>
      <c r="E38" s="150"/>
      <c r="F38" s="150"/>
      <c r="G38" s="150"/>
      <c r="H38" s="150"/>
    </row>
    <row r="39" spans="1:8" ht="12.75">
      <c r="A39" s="166" t="s">
        <v>83</v>
      </c>
      <c r="B39" s="167" t="s">
        <v>379</v>
      </c>
      <c r="C39" s="167" t="s">
        <v>383</v>
      </c>
      <c r="D39" s="168">
        <f>' расходы №9'!K192</f>
        <v>5088812.2</v>
      </c>
      <c r="E39" s="150"/>
      <c r="F39" s="150"/>
      <c r="G39" s="150"/>
      <c r="H39" s="150"/>
    </row>
    <row r="40" spans="1:8" ht="12.75">
      <c r="A40" s="163" t="s">
        <v>47</v>
      </c>
      <c r="B40" s="164" t="s">
        <v>389</v>
      </c>
      <c r="C40" s="164"/>
      <c r="D40" s="165">
        <f>D41</f>
        <v>-5165</v>
      </c>
      <c r="E40" s="150"/>
      <c r="F40" s="150"/>
      <c r="G40" s="150"/>
      <c r="H40" s="150"/>
    </row>
    <row r="41" spans="1:8" ht="12.75">
      <c r="A41" s="166" t="s">
        <v>49</v>
      </c>
      <c r="B41" s="167" t="s">
        <v>389</v>
      </c>
      <c r="C41" s="167" t="s">
        <v>384</v>
      </c>
      <c r="D41" s="168">
        <f>' расходы №9'!K204</f>
        <v>-5165</v>
      </c>
      <c r="E41" s="150"/>
      <c r="F41" s="150"/>
      <c r="G41" s="150"/>
      <c r="H41" s="150"/>
    </row>
    <row r="42" spans="1:8" ht="12.75">
      <c r="A42" s="163" t="s">
        <v>84</v>
      </c>
      <c r="B42" s="164" t="s">
        <v>386</v>
      </c>
      <c r="C42" s="164"/>
      <c r="D42" s="165">
        <f>D43</f>
        <v>815.41</v>
      </c>
      <c r="E42" s="150"/>
      <c r="F42" s="150"/>
      <c r="G42" s="150"/>
      <c r="H42" s="150"/>
    </row>
    <row r="43" spans="1:8" ht="12.75">
      <c r="A43" s="166" t="s">
        <v>54</v>
      </c>
      <c r="B43" s="167" t="s">
        <v>386</v>
      </c>
      <c r="C43" s="167" t="s">
        <v>383</v>
      </c>
      <c r="D43" s="168">
        <v>815.41</v>
      </c>
      <c r="E43" s="150"/>
      <c r="F43" s="150"/>
      <c r="G43" s="150"/>
      <c r="H43" s="150"/>
    </row>
    <row r="44" spans="1:8" ht="21">
      <c r="A44" s="163" t="s">
        <v>85</v>
      </c>
      <c r="B44" s="164" t="s">
        <v>392</v>
      </c>
      <c r="C44" s="164"/>
      <c r="D44" s="165">
        <v>524331</v>
      </c>
      <c r="E44" s="150"/>
      <c r="F44" s="150"/>
      <c r="G44" s="150"/>
      <c r="H44" s="150"/>
    </row>
    <row r="45" spans="1:8" ht="12.75">
      <c r="A45" s="166" t="s">
        <v>86</v>
      </c>
      <c r="B45" s="167" t="s">
        <v>392</v>
      </c>
      <c r="C45" s="167" t="s">
        <v>387</v>
      </c>
      <c r="D45" s="168">
        <f>' расходы №9'!K216</f>
        <v>524331</v>
      </c>
      <c r="E45" s="150"/>
      <c r="F45" s="150"/>
      <c r="G45" s="150"/>
      <c r="H45" s="150"/>
    </row>
    <row r="46" spans="1:3" ht="15.75">
      <c r="A46" s="5"/>
      <c r="B46" s="5"/>
      <c r="C46" s="5"/>
    </row>
    <row r="47" spans="1:3" ht="15.75">
      <c r="A47" s="5"/>
      <c r="B47" s="5"/>
      <c r="C47" s="5"/>
    </row>
  </sheetData>
  <sheetProtection/>
  <mergeCells count="9">
    <mergeCell ref="A11:A12"/>
    <mergeCell ref="B11:C11"/>
    <mergeCell ref="D11:D12"/>
    <mergeCell ref="A7:D7"/>
    <mergeCell ref="A8:D8"/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47"/>
  <sheetViews>
    <sheetView view="pageBreakPreview" zoomScaleSheetLayoutView="100" zoomScalePageLayoutView="0" workbookViewId="0" topLeftCell="A1">
      <selection activeCell="A8" sqref="A8:C8"/>
    </sheetView>
  </sheetViews>
  <sheetFormatPr defaultColWidth="9.00390625" defaultRowHeight="12.75"/>
  <cols>
    <col min="1" max="1" width="61.25390625" style="0" customWidth="1"/>
    <col min="2" max="2" width="12.375" style="0" customWidth="1"/>
    <col min="3" max="3" width="15.75390625" style="0" customWidth="1"/>
    <col min="4" max="4" width="9.125" style="0" hidden="1" customWidth="1"/>
    <col min="5" max="5" width="22.375" style="0" hidden="1" customWidth="1"/>
    <col min="6" max="6" width="11.375" style="0" hidden="1" customWidth="1"/>
    <col min="7" max="7" width="9.125" style="0" hidden="1" customWidth="1"/>
    <col min="8" max="8" width="14.25390625" style="0" customWidth="1"/>
  </cols>
  <sheetData>
    <row r="1" spans="1:9" ht="15.75">
      <c r="A1" s="203" t="s">
        <v>173</v>
      </c>
      <c r="B1" s="203"/>
      <c r="C1" s="203"/>
      <c r="D1" s="203"/>
      <c r="E1" s="203"/>
      <c r="F1" s="203"/>
      <c r="G1" s="203"/>
      <c r="H1" s="203"/>
      <c r="I1" s="6"/>
    </row>
    <row r="2" spans="1:9" ht="15.75">
      <c r="A2" s="203" t="s">
        <v>0</v>
      </c>
      <c r="B2" s="203"/>
      <c r="C2" s="203"/>
      <c r="D2" s="203"/>
      <c r="E2" s="203"/>
      <c r="F2" s="203"/>
      <c r="G2" s="203"/>
      <c r="H2" s="203"/>
      <c r="I2" s="6"/>
    </row>
    <row r="3" spans="1:9" ht="15.75">
      <c r="A3" s="203" t="s">
        <v>211</v>
      </c>
      <c r="B3" s="203"/>
      <c r="C3" s="203"/>
      <c r="D3" s="203"/>
      <c r="E3" s="203"/>
      <c r="F3" s="203"/>
      <c r="G3" s="203"/>
      <c r="H3" s="203"/>
      <c r="I3" s="6"/>
    </row>
    <row r="4" spans="1:9" ht="15.75">
      <c r="A4" s="203" t="s">
        <v>238</v>
      </c>
      <c r="B4" s="203"/>
      <c r="C4" s="203"/>
      <c r="D4" s="203"/>
      <c r="E4" s="203"/>
      <c r="F4" s="203"/>
      <c r="G4" s="203"/>
      <c r="H4" s="203"/>
      <c r="I4" s="6"/>
    </row>
    <row r="5" spans="1:9" ht="15.75">
      <c r="A5" s="3"/>
      <c r="B5" s="7"/>
      <c r="C5" s="4"/>
      <c r="D5" s="4"/>
      <c r="E5" s="3"/>
      <c r="F5" s="5"/>
      <c r="G5" s="3" t="s">
        <v>62</v>
      </c>
      <c r="H5" s="5"/>
      <c r="I5" s="5"/>
    </row>
    <row r="7" spans="1:3" ht="15" customHeight="1">
      <c r="A7" s="218" t="s">
        <v>66</v>
      </c>
      <c r="B7" s="219"/>
      <c r="C7" s="219"/>
    </row>
    <row r="8" spans="1:3" ht="28.5" customHeight="1">
      <c r="A8" s="218" t="s">
        <v>232</v>
      </c>
      <c r="B8" s="218"/>
      <c r="C8" s="218"/>
    </row>
    <row r="9" spans="1:3" ht="15.75">
      <c r="A9" s="9"/>
      <c r="B9" s="10"/>
      <c r="C9" s="11"/>
    </row>
    <row r="10" spans="1:3" ht="15.75">
      <c r="A10" s="12"/>
      <c r="B10" s="12" t="s">
        <v>6</v>
      </c>
      <c r="C10" s="12" t="s">
        <v>67</v>
      </c>
    </row>
    <row r="11" spans="1:8" ht="15.75">
      <c r="A11" s="13" t="s">
        <v>1</v>
      </c>
      <c r="B11" s="13" t="s">
        <v>68</v>
      </c>
      <c r="C11" s="13" t="s">
        <v>169</v>
      </c>
      <c r="H11" s="65" t="s">
        <v>234</v>
      </c>
    </row>
    <row r="12" spans="1:8" ht="15.75">
      <c r="A12" s="14" t="s">
        <v>69</v>
      </c>
      <c r="B12" s="15" t="s">
        <v>12</v>
      </c>
      <c r="C12" s="127">
        <f>C13+C14+C15+C16+C17</f>
        <v>6602779</v>
      </c>
      <c r="D12" s="66"/>
      <c r="E12" s="66"/>
      <c r="F12" s="66"/>
      <c r="G12" s="66"/>
      <c r="H12" s="67">
        <f>H13+H14+H15+H16+H17</f>
        <v>6602779</v>
      </c>
    </row>
    <row r="13" spans="1:8" ht="31.5">
      <c r="A13" s="16" t="s">
        <v>70</v>
      </c>
      <c r="B13" s="17" t="s">
        <v>13</v>
      </c>
      <c r="C13" s="18">
        <f>' расходы №10'!F13</f>
        <v>1287000</v>
      </c>
      <c r="D13" s="18">
        <f>' расходы №10'!G13</f>
        <v>1287000</v>
      </c>
      <c r="E13" s="18">
        <f>' расходы №10'!H13</f>
        <v>0</v>
      </c>
      <c r="F13" s="18">
        <f>' расходы №10'!I13</f>
        <v>0</v>
      </c>
      <c r="G13" s="18">
        <f>' расходы №10'!J13</f>
        <v>0</v>
      </c>
      <c r="H13" s="18">
        <f>' расходы №10'!G13</f>
        <v>1287000</v>
      </c>
    </row>
    <row r="14" spans="1:8" ht="47.25">
      <c r="A14" s="16" t="s">
        <v>15</v>
      </c>
      <c r="B14" s="17" t="s">
        <v>16</v>
      </c>
      <c r="C14" s="18">
        <f>' расходы №10'!F22</f>
        <v>5153079</v>
      </c>
      <c r="D14" s="72"/>
      <c r="E14" s="72"/>
      <c r="F14" s="72"/>
      <c r="G14" s="72"/>
      <c r="H14" s="74">
        <f>' расходы №10'!G22</f>
        <v>5153079</v>
      </c>
    </row>
    <row r="15" spans="1:8" ht="15.75" hidden="1">
      <c r="A15" s="68" t="s">
        <v>109</v>
      </c>
      <c r="B15" s="17" t="s">
        <v>110</v>
      </c>
      <c r="C15" s="18">
        <f>' расходы №10'!F34</f>
        <v>0</v>
      </c>
      <c r="D15" s="72"/>
      <c r="E15" s="72"/>
      <c r="F15" s="72"/>
      <c r="G15" s="72"/>
      <c r="H15" s="74">
        <f>' расходы №10'!G34</f>
        <v>0</v>
      </c>
    </row>
    <row r="16" spans="1:8" ht="15.75">
      <c r="A16" s="16" t="s">
        <v>18</v>
      </c>
      <c r="B16" s="17" t="s">
        <v>19</v>
      </c>
      <c r="C16" s="18">
        <f>' расходы №10'!F52</f>
        <v>10000</v>
      </c>
      <c r="D16" s="72"/>
      <c r="E16" s="72"/>
      <c r="F16" s="72"/>
      <c r="G16" s="72"/>
      <c r="H16" s="74">
        <f>' расходы №10'!G52</f>
        <v>10000</v>
      </c>
    </row>
    <row r="17" spans="1:8" ht="15.75">
      <c r="A17" s="16" t="s">
        <v>71</v>
      </c>
      <c r="B17" s="17" t="s">
        <v>64</v>
      </c>
      <c r="C17" s="18">
        <f>' расходы №10'!F53</f>
        <v>152700</v>
      </c>
      <c r="D17" s="72"/>
      <c r="E17" s="72"/>
      <c r="F17" s="72"/>
      <c r="G17" s="72"/>
      <c r="H17" s="74">
        <f>' расходы №10'!G53</f>
        <v>152700</v>
      </c>
    </row>
    <row r="18" spans="1:8" ht="15.75">
      <c r="A18" s="14" t="s">
        <v>21</v>
      </c>
      <c r="B18" s="15" t="s">
        <v>22</v>
      </c>
      <c r="C18" s="19">
        <f>C19</f>
        <v>273700</v>
      </c>
      <c r="D18" s="73"/>
      <c r="E18" s="73"/>
      <c r="F18" s="73"/>
      <c r="G18" s="73"/>
      <c r="H18" s="69">
        <f>H19</f>
        <v>287000</v>
      </c>
    </row>
    <row r="19" spans="1:8" ht="15.75">
      <c r="A19" s="16" t="s">
        <v>23</v>
      </c>
      <c r="B19" s="17" t="s">
        <v>24</v>
      </c>
      <c r="C19" s="18">
        <f>' расходы №10'!F60</f>
        <v>273700</v>
      </c>
      <c r="D19" s="72"/>
      <c r="E19" s="72"/>
      <c r="F19" s="72"/>
      <c r="G19" s="72"/>
      <c r="H19" s="74">
        <f>' расходы №10'!G60</f>
        <v>287000</v>
      </c>
    </row>
    <row r="20" spans="1:8" ht="31.5">
      <c r="A20" s="14" t="s">
        <v>25</v>
      </c>
      <c r="B20" s="15" t="s">
        <v>26</v>
      </c>
      <c r="C20" s="19">
        <f>C21+C22</f>
        <v>125000</v>
      </c>
      <c r="D20" s="73"/>
      <c r="E20" s="73"/>
      <c r="F20" s="73"/>
      <c r="G20" s="73"/>
      <c r="H20" s="69">
        <f>H21+H22</f>
        <v>0</v>
      </c>
    </row>
    <row r="21" spans="1:8" ht="31.5">
      <c r="A21" s="16" t="s">
        <v>72</v>
      </c>
      <c r="B21" s="17" t="s">
        <v>27</v>
      </c>
      <c r="C21" s="18">
        <f>' расходы №10'!F65</f>
        <v>75000</v>
      </c>
      <c r="D21" s="72"/>
      <c r="E21" s="72"/>
      <c r="F21" s="72"/>
      <c r="G21" s="72"/>
      <c r="H21" s="74">
        <f>' расходы №10'!G65</f>
        <v>0</v>
      </c>
    </row>
    <row r="22" spans="1:8" ht="15.75">
      <c r="A22" s="16" t="s">
        <v>28</v>
      </c>
      <c r="B22" s="17" t="s">
        <v>29</v>
      </c>
      <c r="C22" s="18">
        <f>' расходы №10'!F72</f>
        <v>50000</v>
      </c>
      <c r="D22" s="72"/>
      <c r="E22" s="72"/>
      <c r="F22" s="72"/>
      <c r="G22" s="72"/>
      <c r="H22" s="74">
        <f>' расходы №10'!G72</f>
        <v>0</v>
      </c>
    </row>
    <row r="23" spans="1:8" ht="15.75">
      <c r="A23" s="14" t="s">
        <v>30</v>
      </c>
      <c r="B23" s="15" t="s">
        <v>31</v>
      </c>
      <c r="C23" s="19">
        <f aca="true" t="shared" si="0" ref="C23:H23">C24+C25</f>
        <v>4309000</v>
      </c>
      <c r="D23" s="19">
        <f t="shared" si="0"/>
        <v>0</v>
      </c>
      <c r="E23" s="19">
        <f t="shared" si="0"/>
        <v>0</v>
      </c>
      <c r="F23" s="19">
        <f t="shared" si="0"/>
        <v>0</v>
      </c>
      <c r="G23" s="19">
        <f t="shared" si="0"/>
        <v>0</v>
      </c>
      <c r="H23" s="19">
        <f t="shared" si="0"/>
        <v>4358000</v>
      </c>
    </row>
    <row r="24" spans="1:8" ht="15.75">
      <c r="A24" s="16" t="s">
        <v>61</v>
      </c>
      <c r="B24" s="17" t="s">
        <v>32</v>
      </c>
      <c r="C24" s="18">
        <f>' расходы №10'!F80</f>
        <v>4239000</v>
      </c>
      <c r="D24" s="72"/>
      <c r="E24" s="72"/>
      <c r="F24" s="72"/>
      <c r="G24" s="72"/>
      <c r="H24" s="74">
        <f>' расходы №10'!G80</f>
        <v>4288000</v>
      </c>
    </row>
    <row r="25" spans="1:8" ht="15.75">
      <c r="A25" s="16" t="s">
        <v>73</v>
      </c>
      <c r="B25" s="17" t="s">
        <v>63</v>
      </c>
      <c r="C25" s="18">
        <f>' расходы №10'!F91</f>
        <v>70000</v>
      </c>
      <c r="D25" s="72"/>
      <c r="E25" s="72"/>
      <c r="F25" s="72"/>
      <c r="G25" s="72"/>
      <c r="H25" s="74">
        <f>' расходы №10'!G91</f>
        <v>70000</v>
      </c>
    </row>
    <row r="26" spans="1:8" ht="15.75">
      <c r="A26" s="14" t="s">
        <v>33</v>
      </c>
      <c r="B26" s="15" t="s">
        <v>34</v>
      </c>
      <c r="C26" s="19">
        <f>C27+C28+C29</f>
        <v>1052323</v>
      </c>
      <c r="D26" s="73"/>
      <c r="E26" s="73"/>
      <c r="F26" s="73"/>
      <c r="G26" s="73"/>
      <c r="H26" s="69">
        <f>H27+H28+H29</f>
        <v>1278668.38</v>
      </c>
    </row>
    <row r="27" spans="1:8" ht="15.75">
      <c r="A27" s="16" t="s">
        <v>74</v>
      </c>
      <c r="B27" s="17" t="s">
        <v>75</v>
      </c>
      <c r="C27" s="18">
        <f>' расходы №10'!F97</f>
        <v>10000</v>
      </c>
      <c r="D27" s="72"/>
      <c r="E27" s="72"/>
      <c r="F27" s="72"/>
      <c r="G27" s="72"/>
      <c r="H27" s="74">
        <f>' расходы №10'!G97</f>
        <v>10000</v>
      </c>
    </row>
    <row r="28" spans="1:8" ht="15.75">
      <c r="A28" s="16" t="s">
        <v>76</v>
      </c>
      <c r="B28" s="17" t="s">
        <v>35</v>
      </c>
      <c r="C28" s="18">
        <f>' расходы №10'!F102</f>
        <v>450000</v>
      </c>
      <c r="D28" s="72"/>
      <c r="E28" s="72"/>
      <c r="F28" s="72"/>
      <c r="G28" s="72"/>
      <c r="H28" s="74">
        <f>' расходы №10'!G102</f>
        <v>500000</v>
      </c>
    </row>
    <row r="29" spans="1:8" ht="15.75">
      <c r="A29" s="16" t="s">
        <v>36</v>
      </c>
      <c r="B29" s="17" t="s">
        <v>37</v>
      </c>
      <c r="C29" s="18">
        <f>' расходы №10'!F111</f>
        <v>592323</v>
      </c>
      <c r="D29" s="72"/>
      <c r="E29" s="72"/>
      <c r="F29" s="72"/>
      <c r="G29" s="72"/>
      <c r="H29" s="74">
        <f>' расходы №10'!G111</f>
        <v>768668.38</v>
      </c>
    </row>
    <row r="30" spans="1:8" ht="15.75">
      <c r="A30" s="14" t="s">
        <v>77</v>
      </c>
      <c r="B30" s="15" t="s">
        <v>38</v>
      </c>
      <c r="C30" s="19">
        <f>C31+C32</f>
        <v>4427245.88</v>
      </c>
      <c r="D30" s="73"/>
      <c r="E30" s="73"/>
      <c r="F30" s="73"/>
      <c r="G30" s="73"/>
      <c r="H30" s="69">
        <f>H31+H32</f>
        <v>3964048.23</v>
      </c>
    </row>
    <row r="31" spans="1:8" ht="15.75">
      <c r="A31" s="16" t="s">
        <v>39</v>
      </c>
      <c r="B31" s="17" t="s">
        <v>40</v>
      </c>
      <c r="C31" s="18">
        <f>' расходы №10'!F125</f>
        <v>4391745.88</v>
      </c>
      <c r="D31" s="72"/>
      <c r="E31" s="72"/>
      <c r="F31" s="72"/>
      <c r="G31" s="72"/>
      <c r="H31" s="74">
        <f>' расходы №10'!G125</f>
        <v>3928548.23</v>
      </c>
    </row>
    <row r="32" spans="1:8" ht="15.75">
      <c r="A32" s="16" t="s">
        <v>78</v>
      </c>
      <c r="B32" s="17" t="s">
        <v>42</v>
      </c>
      <c r="C32" s="18">
        <f>' расходы №10'!F151</f>
        <v>35500</v>
      </c>
      <c r="D32" s="72"/>
      <c r="E32" s="72"/>
      <c r="F32" s="72"/>
      <c r="G32" s="72"/>
      <c r="H32" s="74">
        <f>' расходы №10'!G151</f>
        <v>35500</v>
      </c>
    </row>
    <row r="33" spans="1:8" ht="15.75">
      <c r="A33" s="14" t="s">
        <v>79</v>
      </c>
      <c r="B33" s="15" t="s">
        <v>80</v>
      </c>
      <c r="C33" s="19">
        <f>C34</f>
        <v>693456</v>
      </c>
      <c r="D33" s="73"/>
      <c r="E33" s="73"/>
      <c r="F33" s="73"/>
      <c r="G33" s="73"/>
      <c r="H33" s="69">
        <f>H34</f>
        <v>693456</v>
      </c>
    </row>
    <row r="34" spans="1:8" ht="15.75">
      <c r="A34" s="16" t="s">
        <v>81</v>
      </c>
      <c r="B34" s="17" t="s">
        <v>9</v>
      </c>
      <c r="C34" s="18">
        <f>' расходы №10'!F159</f>
        <v>693456</v>
      </c>
      <c r="D34" s="72"/>
      <c r="E34" s="72"/>
      <c r="F34" s="72"/>
      <c r="G34" s="72"/>
      <c r="H34" s="74">
        <f>' расходы №10'!G159</f>
        <v>693456</v>
      </c>
    </row>
    <row r="35" spans="1:8" ht="15.75">
      <c r="A35" s="14" t="s">
        <v>82</v>
      </c>
      <c r="B35" s="15" t="s">
        <v>44</v>
      </c>
      <c r="C35" s="19">
        <f>C36</f>
        <v>40000</v>
      </c>
      <c r="D35" s="73"/>
      <c r="E35" s="73"/>
      <c r="F35" s="73"/>
      <c r="G35" s="73"/>
      <c r="H35" s="69">
        <f>H36</f>
        <v>40000</v>
      </c>
    </row>
    <row r="36" spans="1:8" ht="15.75">
      <c r="A36" s="16" t="s">
        <v>83</v>
      </c>
      <c r="B36" s="17" t="s">
        <v>46</v>
      </c>
      <c r="C36" s="18">
        <f>' расходы №10'!F166</f>
        <v>40000</v>
      </c>
      <c r="D36" s="72"/>
      <c r="E36" s="72"/>
      <c r="F36" s="72"/>
      <c r="G36" s="72"/>
      <c r="H36" s="74">
        <f>' расходы №10'!G166</f>
        <v>40000</v>
      </c>
    </row>
    <row r="37" spans="1:8" ht="15.75">
      <c r="A37" s="14" t="s">
        <v>47</v>
      </c>
      <c r="B37" s="15" t="s">
        <v>48</v>
      </c>
      <c r="C37" s="19">
        <f>C38</f>
        <v>100000</v>
      </c>
      <c r="D37" s="73"/>
      <c r="E37" s="73"/>
      <c r="F37" s="73"/>
      <c r="G37" s="73"/>
      <c r="H37" s="69">
        <f>H38</f>
        <v>10000</v>
      </c>
    </row>
    <row r="38" spans="1:8" ht="15.75">
      <c r="A38" s="16" t="s">
        <v>49</v>
      </c>
      <c r="B38" s="17" t="s">
        <v>50</v>
      </c>
      <c r="C38" s="18">
        <f>' расходы №10'!F173</f>
        <v>100000</v>
      </c>
      <c r="D38" s="72"/>
      <c r="E38" s="72"/>
      <c r="F38" s="72"/>
      <c r="G38" s="72"/>
      <c r="H38" s="74">
        <f>' расходы №10'!G173</f>
        <v>10000</v>
      </c>
    </row>
    <row r="39" spans="1:8" ht="31.5">
      <c r="A39" s="14" t="s">
        <v>84</v>
      </c>
      <c r="B39" s="15" t="s">
        <v>53</v>
      </c>
      <c r="C39" s="19">
        <f>C40</f>
        <v>10000</v>
      </c>
      <c r="D39" s="73"/>
      <c r="E39" s="73"/>
      <c r="F39" s="73"/>
      <c r="G39" s="73"/>
      <c r="H39" s="69">
        <f>H40</f>
        <v>10000</v>
      </c>
    </row>
    <row r="40" spans="1:8" ht="31.5">
      <c r="A40" s="16" t="s">
        <v>54</v>
      </c>
      <c r="B40" s="17" t="s">
        <v>55</v>
      </c>
      <c r="C40" s="18">
        <f>' расходы №10'!F179</f>
        <v>10000</v>
      </c>
      <c r="D40" s="72"/>
      <c r="E40" s="72"/>
      <c r="F40" s="72"/>
      <c r="G40" s="72"/>
      <c r="H40" s="74">
        <f>' расходы №10'!G179</f>
        <v>10000</v>
      </c>
    </row>
    <row r="41" spans="1:8" ht="47.25">
      <c r="A41" s="14" t="s">
        <v>85</v>
      </c>
      <c r="B41" s="15" t="s">
        <v>57</v>
      </c>
      <c r="C41" s="19">
        <f>C42</f>
        <v>490494</v>
      </c>
      <c r="D41" s="73"/>
      <c r="E41" s="73"/>
      <c r="F41" s="73"/>
      <c r="G41" s="73"/>
      <c r="H41" s="69">
        <f>H42</f>
        <v>490494</v>
      </c>
    </row>
    <row r="42" spans="1:8" ht="15.75">
      <c r="A42" s="16" t="s">
        <v>86</v>
      </c>
      <c r="B42" s="17" t="s">
        <v>58</v>
      </c>
      <c r="C42" s="18">
        <f>' расходы №10'!F185</f>
        <v>490494</v>
      </c>
      <c r="D42" s="72"/>
      <c r="E42" s="72"/>
      <c r="F42" s="72"/>
      <c r="G42" s="72"/>
      <c r="H42" s="74">
        <f>' расходы №10'!G185</f>
        <v>490494</v>
      </c>
    </row>
    <row r="43" spans="1:8" ht="15.75">
      <c r="A43" s="20" t="s">
        <v>10</v>
      </c>
      <c r="B43" s="15"/>
      <c r="C43" s="128">
        <f>C41+C39+C37+C35+C33+C30+C26+C23+C20+C18+C12</f>
        <v>18123997.88</v>
      </c>
      <c r="D43" s="5"/>
      <c r="E43" s="5"/>
      <c r="F43" s="5"/>
      <c r="G43" s="5"/>
      <c r="H43" s="67">
        <f>H12+H18+H20+H23+H26+H30+H33+H35+H37+H39+H41</f>
        <v>17734445.61</v>
      </c>
    </row>
    <row r="45" ht="15.75">
      <c r="A45" s="5"/>
    </row>
    <row r="46" spans="1:2" ht="15.75">
      <c r="A46" s="5"/>
      <c r="B46" s="5"/>
    </row>
    <row r="47" spans="1:2" ht="15.75">
      <c r="A47" s="5"/>
      <c r="B47" s="5"/>
    </row>
  </sheetData>
  <sheetProtection/>
  <mergeCells count="6">
    <mergeCell ref="A7:C7"/>
    <mergeCell ref="A8:C8"/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Utilizer</cp:lastModifiedBy>
  <cp:lastPrinted>2019-01-09T07:31:22Z</cp:lastPrinted>
  <dcterms:created xsi:type="dcterms:W3CDTF">2007-11-26T07:56:42Z</dcterms:created>
  <dcterms:modified xsi:type="dcterms:W3CDTF">2019-01-09T07:31:34Z</dcterms:modified>
  <cp:category/>
  <cp:version/>
  <cp:contentType/>
  <cp:contentStatus/>
</cp:coreProperties>
</file>