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'Лист3'!$A$1:$D$89</definedName>
  </definedNames>
  <calcPr fullCalcOnLoad="1"/>
</workbook>
</file>

<file path=xl/sharedStrings.xml><?xml version="1.0" encoding="utf-8"?>
<sst xmlns="http://schemas.openxmlformats.org/spreadsheetml/2006/main" count="160" uniqueCount="158">
  <si>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</si>
  <si>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</si>
  <si>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</si>
  <si>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</si>
  <si>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</si>
  <si>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</si>
  <si>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</si>
  <si>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</si>
  <si>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</si>
  <si>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</si>
  <si>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</si>
  <si>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</si>
  <si>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</si>
  <si>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</si>
  <si>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</si>
  <si>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</si>
  <si>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</si>
  <si>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</si>
  <si>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</si>
  <si>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</si>
  <si>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</si>
  <si>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</si>
  <si>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</si>
  <si>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</si>
  <si>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</si>
  <si>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</si>
  <si>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</si>
  <si>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</si>
  <si>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</si>
  <si>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</si>
  <si>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</si>
  <si>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</si>
  <si>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</si>
  <si>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</si>
  <si>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</si>
  <si>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</si>
  <si>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</si>
  <si>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</si>
  <si>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</si>
  <si>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</si>
  <si>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</si>
  <si>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</si>
  <si>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</si>
  <si>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</si>
  <si>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</si>
  <si>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</si>
  <si>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</si>
  <si>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</si>
  <si>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</si>
  <si>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</si>
  <si>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</si>
  <si>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</si>
  <si>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</si>
  <si>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</si>
  <si>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</si>
  <si>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</si>
  <si>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</si>
  <si>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</si>
  <si>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</si>
  <si>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</si>
  <si>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</si>
  <si>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</si>
  <si>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</si>
  <si>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</si>
  <si>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</si>
  <si>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</si>
  <si>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</si>
  <si>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</si>
  <si>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</si>
  <si>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</si>
  <si>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</si>
  <si>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</si>
  <si>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</si>
  <si>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</si>
  <si>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</si>
  <si>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</si>
  <si>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</si>
  <si>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</si>
  <si>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</si>
  <si>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</si>
  <si>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</si>
  <si>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</si>
  <si>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</si>
  <si>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</si>
  <si>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</si>
  <si>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</si>
  <si>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</si>
  <si>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</si>
  <si>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</si>
  <si>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</si>
  <si>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</si>
  <si>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</si>
  <si>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</si>
  <si>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</si>
  <si>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</si>
  <si>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</si>
  <si>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</si>
  <si>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</si>
  <si>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</si>
  <si>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</si>
  <si>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</si>
  <si>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</si>
  <si>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</si>
  <si>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</si>
  <si>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</si>
  <si>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</si>
  <si>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1  11  09045  13  0000  120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</si>
  <si>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</si>
  <si>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</si>
  <si>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</si>
  <si>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</si>
  <si>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</si>
  <si>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</si>
  <si>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</si>
  <si>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</si>
  <si>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</si>
  <si>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</si>
  <si>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</si>
  <si>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</si>
  <si>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</si>
  <si>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</si>
  <si>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</si>
  <si>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</si>
  <si>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2  02  15001  00  0000  151</t>
  </si>
  <si>
    <t xml:space="preserve">  2  02  30000  00  0000  151</t>
  </si>
  <si>
    <t xml:space="preserve">  2  02  35118  00  0000  151</t>
  </si>
  <si>
    <t xml:space="preserve">  2  02  30024 00  0000  151</t>
  </si>
  <si>
    <t xml:space="preserve">  2  02  20000  00  0000  151</t>
  </si>
  <si>
    <t xml:space="preserve">  2  02  29999  00  0000 151</t>
  </si>
  <si>
    <t xml:space="preserve">  2  02  29999  13  0000  151</t>
  </si>
  <si>
    <t>Приложение №  2</t>
  </si>
  <si>
    <t>Усть-Рубахинского  муниципального образования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</si>
  <si>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</si>
  <si>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 1  06  01030  10  0000  110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</si>
  <si>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</si>
  <si>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</si>
  <si>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</si>
  <si>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</si>
  <si>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</si>
  <si>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</si>
  <si>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</si>
  <si>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1  14  06020  00  0000  430</t>
  </si>
  <si>
    <t>Доходы от продажи земельных участков, находящихся в собственности сельских поселений(за исключением земельных участков бюджетных и автономных учреждений)</t>
  </si>
  <si>
    <t xml:space="preserve">1  14  06025 10  0000  430 </t>
  </si>
  <si>
    <t>Дотации бюджетам сельских поселений на выравнивание  бюджетной обеспеченности</t>
  </si>
  <si>
    <t xml:space="preserve">  2  02 15001  10  0000  151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</si>
  <si>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</si>
  <si>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  2  02  30024 10  0000  151</t>
  </si>
  <si>
    <t>Субвенции бюджетам сельскихпоселений на осуществление первичного воинского учета на территориях, где отсутствуют военные комиссариаты</t>
  </si>
  <si>
    <t xml:space="preserve">  2  02  35118  10 0000  151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</si>
  <si>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</si>
  <si>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</si>
  <si>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</si>
  <si>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</si>
  <si>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</si>
  <si>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</si>
  <si>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№  от “   ”  декабря 2018 г.</t>
  </si>
  <si>
    <t>доходы бюджета  Усть-Рубахинского муниципального образования на плановый период 2020 и 2021 годы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</si>
</sst>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wrapText="1"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zoomScale="75" zoomScaleNormal="75" zoomScaleSheetLayoutView="75" zoomScalePageLayoutView="0" workbookViewId="0" topLeftCell="A1">
      <selection activeCell="B76" sqref="B76"/>
    </sheetView>
  </sheetViews>
  <sheetFormatPr defaultColWidth="41.57421875" defaultRowHeight="12.75"/>
  <cols>
    <col min="1" max="1" width="83.8515625" style="2" customWidth="1"/>
    <col min="2" max="2" width="48.28125" style="2" customWidth="1"/>
    <col min="3" max="3" width="24.00390625" style="2" customWidth="1"/>
    <col min="4" max="4" width="27.140625" style="2" customWidth="1"/>
    <col min="5" max="16384" width="41.57421875" style="2" customWidth="1"/>
  </cols>
  <sheetData>
    <row r="1" spans="1:4" ht="18">
      <c r="A1" s="1"/>
      <c r="B1" s="49" t="s">
        <v>130</v>
      </c>
      <c r="C1" s="49"/>
      <c r="D1" s="49"/>
    </row>
    <row r="2" spans="1:4" ht="18">
      <c r="A2" s="3"/>
      <c r="B2" s="50" t="s">
        <v>0</v>
      </c>
      <c r="C2" s="50"/>
      <c r="D2" s="50"/>
    </row>
    <row r="3" spans="1:4" ht="18">
      <c r="A3" s="43"/>
      <c r="B3" s="51" t="s">
        <v>131</v>
      </c>
      <c r="C3" s="51"/>
      <c r="D3" s="51"/>
    </row>
    <row r="4" spans="1:4" ht="18">
      <c r="A4" s="44"/>
      <c r="B4" s="52" t="s">
        <v>156</v>
      </c>
      <c r="C4" s="52"/>
      <c r="D4" s="52"/>
    </row>
    <row r="5" spans="1:3" ht="18">
      <c r="A5" s="4"/>
      <c r="B5" s="5"/>
      <c r="C5" s="5"/>
    </row>
    <row r="6" spans="1:4" ht="18">
      <c r="A6" s="53" t="s">
        <v>1</v>
      </c>
      <c r="B6" s="53"/>
      <c r="C6" s="53"/>
      <c r="D6" s="53"/>
    </row>
    <row r="7" spans="1:4" ht="18">
      <c r="A7" s="53" t="s">
        <v>157</v>
      </c>
      <c r="B7" s="53"/>
      <c r="C7" s="53"/>
      <c r="D7" s="53"/>
    </row>
    <row r="8" spans="1:3" ht="18">
      <c r="A8" s="5"/>
      <c r="B8" s="5"/>
      <c r="C8" s="5"/>
    </row>
    <row r="9" spans="1:4" ht="18">
      <c r="A9" s="54" t="s">
        <v>2</v>
      </c>
      <c r="B9" s="54" t="s">
        <v>3</v>
      </c>
      <c r="C9" s="56" t="s">
        <v>4</v>
      </c>
      <c r="D9" s="57"/>
    </row>
    <row r="10" spans="1:4" ht="18">
      <c r="A10" s="55"/>
      <c r="B10" s="55"/>
      <c r="C10" s="45">
        <v>2019</v>
      </c>
      <c r="D10" s="45">
        <v>2020</v>
      </c>
    </row>
    <row r="11" spans="1:4" s="9" customFormat="1" ht="18">
      <c r="A11" s="6" t="s">
        <v>5</v>
      </c>
      <c r="B11" s="7" t="s">
        <v>6</v>
      </c>
      <c r="C11" s="8">
        <f>C12+C27+C38+C42+C49+C56+C35+C23+C17</f>
        <v>11261870</v>
      </c>
      <c r="D11" s="8">
        <f>D12+D27+D38+D42+D49+D56+D35+D23+D17</f>
        <v>11654850</v>
      </c>
    </row>
    <row r="12" spans="1:4" s="9" customFormat="1" ht="18">
      <c r="A12" s="6" t="s">
        <v>7</v>
      </c>
      <c r="B12" s="7" t="s">
        <v>8</v>
      </c>
      <c r="C12" s="10">
        <f>SUM(C13)</f>
        <v>4994000</v>
      </c>
      <c r="D12" s="10">
        <f>SUM(D13)</f>
        <v>5026000</v>
      </c>
    </row>
    <row r="13" spans="1:4" s="14" customFormat="1" ht="18">
      <c r="A13" s="11" t="s">
        <v>9</v>
      </c>
      <c r="B13" s="12" t="s">
        <v>10</v>
      </c>
      <c r="C13" s="13">
        <f>SUM(C14:C16)</f>
        <v>4994000</v>
      </c>
      <c r="D13" s="13">
        <f>SUM(D14:D16)</f>
        <v>5026000</v>
      </c>
    </row>
    <row r="14" spans="1:4" ht="93" customHeight="1">
      <c r="A14" s="15" t="s">
        <v>11</v>
      </c>
      <c r="B14" s="16" t="s">
        <v>12</v>
      </c>
      <c r="C14" s="17">
        <v>3148000</v>
      </c>
      <c r="D14" s="17">
        <v>3180000</v>
      </c>
    </row>
    <row r="15" spans="1:4" s="19" customFormat="1" ht="152.25" customHeight="1">
      <c r="A15" s="15" t="s">
        <v>13</v>
      </c>
      <c r="B15" s="16" t="s">
        <v>14</v>
      </c>
      <c r="C15" s="18">
        <v>1841000</v>
      </c>
      <c r="D15" s="18">
        <v>1841000</v>
      </c>
    </row>
    <row r="16" spans="1:4" s="19" customFormat="1" ht="62.25" customHeight="1">
      <c r="A16" s="15" t="s">
        <v>15</v>
      </c>
      <c r="B16" s="16" t="s">
        <v>16</v>
      </c>
      <c r="C16" s="18">
        <v>5000</v>
      </c>
      <c r="D16" s="18">
        <v>5000</v>
      </c>
    </row>
    <row r="17" spans="1:4" s="19" customFormat="1" ht="41.25" customHeight="1">
      <c r="A17" s="40" t="s">
        <v>91</v>
      </c>
      <c r="B17" s="12" t="s">
        <v>85</v>
      </c>
      <c r="C17" s="13">
        <f>C18</f>
        <v>4622960</v>
      </c>
      <c r="D17" s="13">
        <f>D18</f>
        <v>4983940</v>
      </c>
    </row>
    <row r="18" spans="1:4" s="19" customFormat="1" ht="47.25" customHeight="1">
      <c r="A18" s="11" t="s">
        <v>92</v>
      </c>
      <c r="B18" s="12" t="s">
        <v>86</v>
      </c>
      <c r="C18" s="13">
        <f>C19+C20+C21+C22</f>
        <v>4622960</v>
      </c>
      <c r="D18" s="13">
        <f>D19+D20+D21+D22</f>
        <v>4983940</v>
      </c>
    </row>
    <row r="19" spans="1:4" s="19" customFormat="1" ht="60" customHeight="1">
      <c r="A19" s="41" t="s">
        <v>93</v>
      </c>
      <c r="B19" s="16" t="s">
        <v>87</v>
      </c>
      <c r="C19" s="18">
        <v>1896390</v>
      </c>
      <c r="D19" s="18">
        <v>2044501</v>
      </c>
    </row>
    <row r="20" spans="1:4" s="19" customFormat="1" ht="76.5" customHeight="1">
      <c r="A20" s="41" t="s">
        <v>94</v>
      </c>
      <c r="B20" s="16" t="s">
        <v>88</v>
      </c>
      <c r="C20" s="18">
        <v>19412</v>
      </c>
      <c r="D20" s="18">
        <v>20928</v>
      </c>
    </row>
    <row r="21" spans="1:4" s="19" customFormat="1" ht="84" customHeight="1">
      <c r="A21" s="41" t="s">
        <v>95</v>
      </c>
      <c r="B21" s="16" t="s">
        <v>89</v>
      </c>
      <c r="C21" s="18">
        <v>2706158</v>
      </c>
      <c r="D21" s="18">
        <v>2917511</v>
      </c>
    </row>
    <row r="22" spans="1:4" s="19" customFormat="1" ht="80.25" customHeight="1">
      <c r="A22" s="41" t="s">
        <v>96</v>
      </c>
      <c r="B22" s="16" t="s">
        <v>90</v>
      </c>
      <c r="C22" s="18">
        <v>1000</v>
      </c>
      <c r="D22" s="18">
        <v>1000</v>
      </c>
    </row>
    <row r="23" spans="1:4" s="20" customFormat="1" ht="21" customHeight="1">
      <c r="A23" s="6" t="s">
        <v>17</v>
      </c>
      <c r="B23" s="7" t="s">
        <v>18</v>
      </c>
      <c r="C23" s="10">
        <f>SUM(C24)</f>
        <v>30000</v>
      </c>
      <c r="D23" s="10">
        <f>SUM(D24)</f>
        <v>30000</v>
      </c>
    </row>
    <row r="24" spans="1:4" ht="18.75" customHeight="1">
      <c r="A24" s="11" t="s">
        <v>19</v>
      </c>
      <c r="B24" s="12" t="s">
        <v>20</v>
      </c>
      <c r="C24" s="13">
        <f>C25+C26</f>
        <v>30000</v>
      </c>
      <c r="D24" s="13">
        <f>D25+D26</f>
        <v>30000</v>
      </c>
    </row>
    <row r="25" spans="1:4" ht="18.75" customHeight="1">
      <c r="A25" s="21" t="s">
        <v>19</v>
      </c>
      <c r="B25" s="22" t="s">
        <v>21</v>
      </c>
      <c r="C25" s="17">
        <v>30000</v>
      </c>
      <c r="D25" s="17">
        <v>30000</v>
      </c>
    </row>
    <row r="26" spans="1:4" ht="36" customHeight="1">
      <c r="A26" s="21" t="s">
        <v>22</v>
      </c>
      <c r="B26" s="22" t="s">
        <v>23</v>
      </c>
      <c r="C26" s="17"/>
      <c r="D26" s="17"/>
    </row>
    <row r="27" spans="1:4" s="20" customFormat="1" ht="18">
      <c r="A27" s="6" t="s">
        <v>24</v>
      </c>
      <c r="B27" s="7" t="s">
        <v>25</v>
      </c>
      <c r="C27" s="10">
        <f>SUM(C28+C30)</f>
        <v>1459000</v>
      </c>
      <c r="D27" s="10">
        <f>SUM(D28+D30)</f>
        <v>1459000</v>
      </c>
    </row>
    <row r="28" spans="1:4" ht="18">
      <c r="A28" s="11" t="s">
        <v>26</v>
      </c>
      <c r="B28" s="12" t="s">
        <v>27</v>
      </c>
      <c r="C28" s="13">
        <f>SUM(C29)</f>
        <v>450000</v>
      </c>
      <c r="D28" s="13">
        <f>SUM(D29)</f>
        <v>450000</v>
      </c>
    </row>
    <row r="29" spans="1:4" ht="57.75" customHeight="1">
      <c r="A29" s="21" t="s">
        <v>132</v>
      </c>
      <c r="B29" s="22" t="s">
        <v>133</v>
      </c>
      <c r="C29" s="17">
        <v>450000</v>
      </c>
      <c r="D29" s="17">
        <v>450000</v>
      </c>
    </row>
    <row r="30" spans="1:4" ht="18">
      <c r="A30" s="11" t="s">
        <v>28</v>
      </c>
      <c r="B30" s="12" t="s">
        <v>29</v>
      </c>
      <c r="C30" s="23">
        <f>SUM(C31+C33)</f>
        <v>1009000</v>
      </c>
      <c r="D30" s="23">
        <f>SUM(D31+D33)</f>
        <v>1009000</v>
      </c>
    </row>
    <row r="31" spans="1:4" ht="18.75">
      <c r="A31" s="15" t="s">
        <v>108</v>
      </c>
      <c r="B31" s="16" t="s">
        <v>109</v>
      </c>
      <c r="C31" s="18">
        <f>SUM(C32)</f>
        <v>578000</v>
      </c>
      <c r="D31" s="18">
        <f>SUM(D32)</f>
        <v>578000</v>
      </c>
    </row>
    <row r="32" spans="1:4" ht="47.25" customHeight="1">
      <c r="A32" s="21" t="s">
        <v>134</v>
      </c>
      <c r="B32" s="22" t="s">
        <v>135</v>
      </c>
      <c r="C32" s="17">
        <v>578000</v>
      </c>
      <c r="D32" s="17">
        <v>578000</v>
      </c>
    </row>
    <row r="33" spans="1:4" ht="18.75">
      <c r="A33" s="15" t="s">
        <v>110</v>
      </c>
      <c r="B33" s="16" t="s">
        <v>111</v>
      </c>
      <c r="C33" s="18">
        <f>C34</f>
        <v>431000</v>
      </c>
      <c r="D33" s="18">
        <f>D34</f>
        <v>431000</v>
      </c>
    </row>
    <row r="34" spans="1:4" ht="38.25" customHeight="1">
      <c r="A34" s="21" t="s">
        <v>136</v>
      </c>
      <c r="B34" s="22" t="s">
        <v>137</v>
      </c>
      <c r="C34" s="17">
        <v>431000</v>
      </c>
      <c r="D34" s="17">
        <v>431000</v>
      </c>
    </row>
    <row r="35" spans="1:4" ht="18">
      <c r="A35" s="24" t="s">
        <v>30</v>
      </c>
      <c r="B35" s="25" t="s">
        <v>31</v>
      </c>
      <c r="C35" s="13">
        <f>C36</f>
        <v>35900</v>
      </c>
      <c r="D35" s="13">
        <f>D36</f>
        <v>35900</v>
      </c>
    </row>
    <row r="36" spans="1:4" ht="54">
      <c r="A36" s="26" t="s">
        <v>32</v>
      </c>
      <c r="B36" s="25" t="s">
        <v>33</v>
      </c>
      <c r="C36" s="13">
        <f>C37</f>
        <v>35900</v>
      </c>
      <c r="D36" s="13">
        <f>D37</f>
        <v>35900</v>
      </c>
    </row>
    <row r="37" spans="1:4" ht="89.25" customHeight="1">
      <c r="A37" s="27" t="s">
        <v>34</v>
      </c>
      <c r="B37" s="28" t="s">
        <v>35</v>
      </c>
      <c r="C37" s="17">
        <v>35900</v>
      </c>
      <c r="D37" s="17">
        <v>35900</v>
      </c>
    </row>
    <row r="38" spans="1:4" ht="44.25" customHeight="1" hidden="1">
      <c r="A38" s="11" t="s">
        <v>36</v>
      </c>
      <c r="B38" s="12" t="s">
        <v>37</v>
      </c>
      <c r="C38" s="13">
        <f aca="true" t="shared" si="0" ref="C38:D40">SUM(C39)</f>
        <v>0</v>
      </c>
      <c r="D38" s="13">
        <f t="shared" si="0"/>
        <v>0</v>
      </c>
    </row>
    <row r="39" spans="1:4" ht="18" hidden="1">
      <c r="A39" s="11" t="s">
        <v>38</v>
      </c>
      <c r="B39" s="12" t="s">
        <v>39</v>
      </c>
      <c r="C39" s="13">
        <f t="shared" si="0"/>
        <v>0</v>
      </c>
      <c r="D39" s="13">
        <f t="shared" si="0"/>
        <v>0</v>
      </c>
    </row>
    <row r="40" spans="1:4" ht="37.5" hidden="1">
      <c r="A40" s="15" t="s">
        <v>40</v>
      </c>
      <c r="B40" s="16" t="s">
        <v>41</v>
      </c>
      <c r="C40" s="18">
        <f t="shared" si="0"/>
        <v>0</v>
      </c>
      <c r="D40" s="18">
        <f t="shared" si="0"/>
        <v>0</v>
      </c>
    </row>
    <row r="41" spans="1:4" ht="54" hidden="1">
      <c r="A41" s="21" t="s">
        <v>98</v>
      </c>
      <c r="B41" s="22" t="s">
        <v>105</v>
      </c>
      <c r="C41" s="17"/>
      <c r="D41" s="17"/>
    </row>
    <row r="42" spans="1:4" s="20" customFormat="1" ht="60" customHeight="1">
      <c r="A42" s="6" t="s">
        <v>42</v>
      </c>
      <c r="B42" s="7" t="s">
        <v>43</v>
      </c>
      <c r="C42" s="10">
        <f>SUM(C43+C46)</f>
        <v>10</v>
      </c>
      <c r="D42" s="10">
        <f>SUM(D43+D46)</f>
        <v>10</v>
      </c>
    </row>
    <row r="43" spans="1:4" s="19" customFormat="1" ht="110.25" customHeight="1">
      <c r="A43" s="11" t="s">
        <v>44</v>
      </c>
      <c r="B43" s="12" t="s">
        <v>45</v>
      </c>
      <c r="C43" s="23">
        <f>SUM(C44)</f>
        <v>10</v>
      </c>
      <c r="D43" s="23">
        <f>SUM(D44)</f>
        <v>10</v>
      </c>
    </row>
    <row r="44" spans="1:4" s="19" customFormat="1" ht="102" customHeight="1">
      <c r="A44" s="15" t="s">
        <v>153</v>
      </c>
      <c r="B44" s="16" t="s">
        <v>152</v>
      </c>
      <c r="C44" s="18">
        <f>SUM(C45)</f>
        <v>10</v>
      </c>
      <c r="D44" s="18">
        <f>SUM(D45)</f>
        <v>10</v>
      </c>
    </row>
    <row r="45" spans="1:4" s="19" customFormat="1" ht="90.75">
      <c r="A45" s="46" t="s">
        <v>155</v>
      </c>
      <c r="B45" s="22" t="s">
        <v>154</v>
      </c>
      <c r="C45" s="17">
        <v>10</v>
      </c>
      <c r="D45" s="17">
        <v>10</v>
      </c>
    </row>
    <row r="46" spans="1:4" s="19" customFormat="1" ht="112.5" hidden="1">
      <c r="A46" s="15" t="s">
        <v>46</v>
      </c>
      <c r="B46" s="16" t="s">
        <v>47</v>
      </c>
      <c r="C46" s="18">
        <f>SUM(C47)</f>
        <v>0</v>
      </c>
      <c r="D46" s="18">
        <f>SUM(D47)</f>
        <v>0</v>
      </c>
    </row>
    <row r="47" spans="1:4" s="19" customFormat="1" ht="112.5" hidden="1">
      <c r="A47" s="15" t="s">
        <v>48</v>
      </c>
      <c r="B47" s="16" t="s">
        <v>49</v>
      </c>
      <c r="C47" s="18">
        <f>SUM(C48)</f>
        <v>0</v>
      </c>
      <c r="D47" s="18">
        <f>SUM(D48)</f>
        <v>0</v>
      </c>
    </row>
    <row r="48" spans="1:4" ht="93.75" hidden="1">
      <c r="A48" s="15" t="s">
        <v>99</v>
      </c>
      <c r="B48" s="22" t="s">
        <v>106</v>
      </c>
      <c r="C48" s="17">
        <v>0</v>
      </c>
      <c r="D48" s="17">
        <v>0</v>
      </c>
    </row>
    <row r="49" spans="1:4" ht="36">
      <c r="A49" s="11" t="s">
        <v>50</v>
      </c>
      <c r="B49" s="12" t="s">
        <v>51</v>
      </c>
      <c r="C49" s="13">
        <f>C50+C53</f>
        <v>70000</v>
      </c>
      <c r="D49" s="13">
        <f>D50+D53</f>
        <v>70000</v>
      </c>
    </row>
    <row r="50" spans="1:4" ht="18">
      <c r="A50" s="11" t="s">
        <v>52</v>
      </c>
      <c r="B50" s="12" t="s">
        <v>53</v>
      </c>
      <c r="C50" s="13">
        <f>C52</f>
        <v>70000</v>
      </c>
      <c r="D50" s="13">
        <f>D52</f>
        <v>70000</v>
      </c>
    </row>
    <row r="51" spans="1:4" ht="18.75">
      <c r="A51" s="15" t="s">
        <v>54</v>
      </c>
      <c r="B51" s="16" t="s">
        <v>55</v>
      </c>
      <c r="C51" s="29">
        <f>SUM(C52)</f>
        <v>70000</v>
      </c>
      <c r="D51" s="29">
        <f>SUM(D52)</f>
        <v>70000</v>
      </c>
    </row>
    <row r="52" spans="1:4" ht="39.75" customHeight="1">
      <c r="A52" s="21" t="s">
        <v>150</v>
      </c>
      <c r="B52" s="22" t="s">
        <v>151</v>
      </c>
      <c r="C52" s="17">
        <v>70000</v>
      </c>
      <c r="D52" s="17">
        <v>70000</v>
      </c>
    </row>
    <row r="53" spans="1:4" ht="39.75" customHeight="1" hidden="1">
      <c r="A53" s="11" t="s">
        <v>116</v>
      </c>
      <c r="B53" s="12" t="s">
        <v>117</v>
      </c>
      <c r="C53" s="13">
        <f>C54</f>
        <v>0</v>
      </c>
      <c r="D53" s="13">
        <f>D54</f>
        <v>0</v>
      </c>
    </row>
    <row r="54" spans="1:4" ht="51.75" customHeight="1" hidden="1">
      <c r="A54" s="21" t="s">
        <v>118</v>
      </c>
      <c r="B54" s="22" t="s">
        <v>119</v>
      </c>
      <c r="C54" s="17">
        <f>C55</f>
        <v>0</v>
      </c>
      <c r="D54" s="17">
        <f>D55</f>
        <v>0</v>
      </c>
    </row>
    <row r="55" spans="1:4" ht="54.75" customHeight="1" hidden="1">
      <c r="A55" s="21" t="s">
        <v>120</v>
      </c>
      <c r="B55" s="22" t="s">
        <v>121</v>
      </c>
      <c r="C55" s="17">
        <v>0</v>
      </c>
      <c r="D55" s="17">
        <v>0</v>
      </c>
    </row>
    <row r="56" spans="1:4" ht="36">
      <c r="A56" s="11" t="s">
        <v>56</v>
      </c>
      <c r="B56" s="12" t="s">
        <v>57</v>
      </c>
      <c r="C56" s="13">
        <f>SUM(C57)</f>
        <v>50000</v>
      </c>
      <c r="D56" s="13">
        <f>SUM(D57)</f>
        <v>50000</v>
      </c>
    </row>
    <row r="57" spans="1:4" ht="69.75" customHeight="1">
      <c r="A57" s="11" t="s">
        <v>58</v>
      </c>
      <c r="B57" s="12" t="s">
        <v>59</v>
      </c>
      <c r="C57" s="30">
        <f>C58+C62</f>
        <v>50000</v>
      </c>
      <c r="D57" s="30">
        <f>D59+D63</f>
        <v>50000</v>
      </c>
    </row>
    <row r="58" spans="1:4" ht="37.5" hidden="1">
      <c r="A58" s="15" t="s">
        <v>60</v>
      </c>
      <c r="B58" s="22" t="s">
        <v>61</v>
      </c>
      <c r="C58" s="18">
        <v>0</v>
      </c>
      <c r="D58" s="18">
        <v>0</v>
      </c>
    </row>
    <row r="59" spans="1:4" ht="54" hidden="1">
      <c r="A59" s="21" t="s">
        <v>138</v>
      </c>
      <c r="B59" s="22" t="s">
        <v>139</v>
      </c>
      <c r="C59" s="17">
        <v>0</v>
      </c>
      <c r="D59" s="17">
        <v>0</v>
      </c>
    </row>
    <row r="60" spans="1:4" ht="18" hidden="1">
      <c r="A60" s="11" t="s">
        <v>62</v>
      </c>
      <c r="B60" s="12" t="s">
        <v>63</v>
      </c>
      <c r="C60" s="17">
        <f>SUM(C61)</f>
        <v>0</v>
      </c>
      <c r="D60" s="17">
        <f>SUM(D61)</f>
        <v>0</v>
      </c>
    </row>
    <row r="61" spans="1:4" ht="36" hidden="1">
      <c r="A61" s="21" t="s">
        <v>100</v>
      </c>
      <c r="B61" s="22" t="s">
        <v>64</v>
      </c>
      <c r="C61" s="17"/>
      <c r="D61" s="17"/>
    </row>
    <row r="62" spans="1:4" ht="54">
      <c r="A62" s="21" t="s">
        <v>140</v>
      </c>
      <c r="B62" s="22" t="s">
        <v>141</v>
      </c>
      <c r="C62" s="17">
        <f>C63</f>
        <v>50000</v>
      </c>
      <c r="D62" s="17">
        <f>D63</f>
        <v>50000</v>
      </c>
    </row>
    <row r="63" spans="1:4" ht="54">
      <c r="A63" s="21" t="s">
        <v>142</v>
      </c>
      <c r="B63" s="22" t="s">
        <v>143</v>
      </c>
      <c r="C63" s="17">
        <v>50000</v>
      </c>
      <c r="D63" s="17">
        <v>50000</v>
      </c>
    </row>
    <row r="64" spans="1:4" s="14" customFormat="1" ht="18">
      <c r="A64" s="11" t="s">
        <v>65</v>
      </c>
      <c r="B64" s="12" t="s">
        <v>66</v>
      </c>
      <c r="C64" s="31">
        <f>SUM(C65)+C84</f>
        <v>2069241</v>
      </c>
      <c r="D64" s="31">
        <f>SUM(D65)+D84</f>
        <v>1912637</v>
      </c>
    </row>
    <row r="65" spans="1:4" s="14" customFormat="1" ht="36">
      <c r="A65" s="11" t="s">
        <v>67</v>
      </c>
      <c r="B65" s="12" t="s">
        <v>68</v>
      </c>
      <c r="C65" s="31">
        <f>SUM(C66+C71+C74+C81)</f>
        <v>2069241</v>
      </c>
      <c r="D65" s="31">
        <f>SUM(D66+D71+D74+D81)</f>
        <v>1912637</v>
      </c>
    </row>
    <row r="66" spans="1:4" s="32" customFormat="1" ht="42.75" customHeight="1">
      <c r="A66" s="11" t="s">
        <v>69</v>
      </c>
      <c r="B66" s="12" t="s">
        <v>122</v>
      </c>
      <c r="C66" s="31">
        <f>SUM(C67+C69)</f>
        <v>1783341</v>
      </c>
      <c r="D66" s="31">
        <f>SUM(D67+D69)</f>
        <v>1626737</v>
      </c>
    </row>
    <row r="67" spans="1:4" s="19" customFormat="1" ht="18.75">
      <c r="A67" s="15" t="s">
        <v>70</v>
      </c>
      <c r="B67" s="16" t="s">
        <v>123</v>
      </c>
      <c r="C67" s="33">
        <f>SUM(C68)</f>
        <v>1783341</v>
      </c>
      <c r="D67" s="33">
        <f>SUM(D68)</f>
        <v>1626737</v>
      </c>
    </row>
    <row r="68" spans="1:4" ht="36">
      <c r="A68" s="21" t="s">
        <v>144</v>
      </c>
      <c r="B68" s="22" t="s">
        <v>145</v>
      </c>
      <c r="C68" s="34">
        <v>1783341</v>
      </c>
      <c r="D68" s="34">
        <v>1626737</v>
      </c>
    </row>
    <row r="69" spans="1:4" ht="37.5">
      <c r="A69" s="15" t="s">
        <v>71</v>
      </c>
      <c r="B69" s="16" t="s">
        <v>72</v>
      </c>
      <c r="C69" s="33">
        <f>C70</f>
        <v>0</v>
      </c>
      <c r="D69" s="33">
        <f>D70</f>
        <v>0</v>
      </c>
    </row>
    <row r="70" spans="1:4" ht="36">
      <c r="A70" s="21" t="s">
        <v>101</v>
      </c>
      <c r="B70" s="22" t="s">
        <v>97</v>
      </c>
      <c r="C70" s="34">
        <v>0</v>
      </c>
      <c r="D70" s="34">
        <v>0</v>
      </c>
    </row>
    <row r="71" spans="1:4" s="19" customFormat="1" ht="36">
      <c r="A71" s="11" t="s">
        <v>73</v>
      </c>
      <c r="B71" s="12" t="s">
        <v>127</v>
      </c>
      <c r="C71" s="31">
        <f>SUM(C72)</f>
        <v>0</v>
      </c>
      <c r="D71" s="31">
        <f>SUM(D72)</f>
        <v>0</v>
      </c>
    </row>
    <row r="72" spans="1:4" s="19" customFormat="1" ht="18.75">
      <c r="A72" s="15" t="s">
        <v>74</v>
      </c>
      <c r="B72" s="16" t="s">
        <v>128</v>
      </c>
      <c r="C72" s="33">
        <f>C73</f>
        <v>0</v>
      </c>
      <c r="D72" s="33">
        <f>D73</f>
        <v>0</v>
      </c>
    </row>
    <row r="73" spans="1:4" ht="18">
      <c r="A73" s="21" t="s">
        <v>102</v>
      </c>
      <c r="B73" s="22" t="s">
        <v>129</v>
      </c>
      <c r="C73" s="34"/>
      <c r="D73" s="34"/>
    </row>
    <row r="74" spans="1:4" s="32" customFormat="1" ht="33.75" customHeight="1">
      <c r="A74" s="11" t="s">
        <v>75</v>
      </c>
      <c r="B74" s="12" t="s">
        <v>124</v>
      </c>
      <c r="C74" s="31">
        <f>SUM(C75+C77)+C79</f>
        <v>285900</v>
      </c>
      <c r="D74" s="31">
        <f>SUM(D75+D77)+D79</f>
        <v>285900</v>
      </c>
    </row>
    <row r="75" spans="1:4" s="19" customFormat="1" ht="36.75" customHeight="1">
      <c r="A75" s="15" t="s">
        <v>76</v>
      </c>
      <c r="B75" s="16" t="s">
        <v>125</v>
      </c>
      <c r="C75" s="33">
        <f>C76</f>
        <v>285200</v>
      </c>
      <c r="D75" s="33">
        <f>D76</f>
        <v>285200</v>
      </c>
    </row>
    <row r="76" spans="1:4" s="19" customFormat="1" ht="54">
      <c r="A76" s="21" t="s">
        <v>148</v>
      </c>
      <c r="B76" s="22" t="s">
        <v>149</v>
      </c>
      <c r="C76" s="33">
        <v>285200</v>
      </c>
      <c r="D76" s="33">
        <v>285200</v>
      </c>
    </row>
    <row r="77" spans="1:4" s="19" customFormat="1" ht="56.25" hidden="1">
      <c r="A77" s="35" t="s">
        <v>77</v>
      </c>
      <c r="B77" s="36" t="s">
        <v>78</v>
      </c>
      <c r="C77" s="37">
        <f>C78</f>
        <v>0</v>
      </c>
      <c r="D77" s="37">
        <f>D78</f>
        <v>0</v>
      </c>
    </row>
    <row r="78" spans="1:4" s="19" customFormat="1" ht="36" hidden="1">
      <c r="A78" s="21" t="s">
        <v>103</v>
      </c>
      <c r="B78" s="22" t="s">
        <v>79</v>
      </c>
      <c r="C78" s="33">
        <v>0</v>
      </c>
      <c r="D78" s="33">
        <v>0</v>
      </c>
    </row>
    <row r="79" spans="1:4" s="19" customFormat="1" ht="42" customHeight="1">
      <c r="A79" s="21" t="s">
        <v>77</v>
      </c>
      <c r="B79" s="22" t="s">
        <v>126</v>
      </c>
      <c r="C79" s="33">
        <f>C80</f>
        <v>700</v>
      </c>
      <c r="D79" s="33">
        <f>D80</f>
        <v>700</v>
      </c>
    </row>
    <row r="80" spans="1:4" s="19" customFormat="1" ht="37.5" customHeight="1">
      <c r="A80" s="21" t="s">
        <v>146</v>
      </c>
      <c r="B80" s="22" t="s">
        <v>147</v>
      </c>
      <c r="C80" s="33">
        <v>700</v>
      </c>
      <c r="D80" s="33">
        <v>700</v>
      </c>
    </row>
    <row r="81" spans="1:4" s="19" customFormat="1" ht="18.75" hidden="1">
      <c r="A81" s="11" t="s">
        <v>80</v>
      </c>
      <c r="B81" s="12" t="s">
        <v>81</v>
      </c>
      <c r="C81" s="31">
        <f>SUM(C82)</f>
        <v>0</v>
      </c>
      <c r="D81" s="31">
        <f>SUM(D82)</f>
        <v>0</v>
      </c>
    </row>
    <row r="82" spans="1:4" s="19" customFormat="1" ht="22.5" customHeight="1" hidden="1">
      <c r="A82" s="15" t="s">
        <v>82</v>
      </c>
      <c r="B82" s="16" t="s">
        <v>83</v>
      </c>
      <c r="C82" s="33">
        <f>C83</f>
        <v>0</v>
      </c>
      <c r="D82" s="33">
        <f>D83</f>
        <v>0</v>
      </c>
    </row>
    <row r="83" spans="1:4" s="19" customFormat="1" ht="36" hidden="1">
      <c r="A83" s="21" t="s">
        <v>104</v>
      </c>
      <c r="B83" s="22" t="s">
        <v>107</v>
      </c>
      <c r="C83" s="38">
        <v>0</v>
      </c>
      <c r="D83" s="38">
        <v>0</v>
      </c>
    </row>
    <row r="84" spans="1:4" s="19" customFormat="1" ht="64.5" customHeight="1" hidden="1">
      <c r="A84" s="11" t="s">
        <v>112</v>
      </c>
      <c r="B84" s="12" t="s">
        <v>113</v>
      </c>
      <c r="C84" s="42">
        <f>C85</f>
        <v>0</v>
      </c>
      <c r="D84" s="42">
        <f>D85</f>
        <v>0</v>
      </c>
    </row>
    <row r="85" spans="1:4" s="19" customFormat="1" ht="68.25" customHeight="1" hidden="1">
      <c r="A85" s="21" t="s">
        <v>115</v>
      </c>
      <c r="B85" s="22" t="s">
        <v>114</v>
      </c>
      <c r="C85" s="38">
        <v>0</v>
      </c>
      <c r="D85" s="38">
        <v>0</v>
      </c>
    </row>
    <row r="86" spans="1:4" s="9" customFormat="1" ht="18">
      <c r="A86" s="47" t="s">
        <v>84</v>
      </c>
      <c r="B86" s="48"/>
      <c r="C86" s="39">
        <f>SUM(C11+C64)</f>
        <v>13331111</v>
      </c>
      <c r="D86" s="39">
        <f>SUM(D11+D64)</f>
        <v>13567487</v>
      </c>
    </row>
  </sheetData>
  <sheetProtection/>
  <mergeCells count="10">
    <mergeCell ref="A86:B86"/>
    <mergeCell ref="B1:D1"/>
    <mergeCell ref="B2:D2"/>
    <mergeCell ref="B3:D3"/>
    <mergeCell ref="B4:D4"/>
    <mergeCell ref="A6:D6"/>
    <mergeCell ref="A7:D7"/>
    <mergeCell ref="A9:A10"/>
    <mergeCell ref="B9:B10"/>
    <mergeCell ref="C9:D9"/>
  </mergeCells>
  <printOptions/>
  <pageMargins left="0.75" right="0.75" top="0.32" bottom="0.27" header="0.23" footer="0.21"/>
  <pageSetup horizontalDpi="600" verticalDpi="600" orientation="portrait" paperSize="9" scale="46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Utilizer</cp:lastModifiedBy>
  <cp:lastPrinted>2018-12-03T04:55:21Z</cp:lastPrinted>
  <dcterms:created xsi:type="dcterms:W3CDTF">1996-10-08T23:32:33Z</dcterms:created>
  <dcterms:modified xsi:type="dcterms:W3CDTF">2018-12-03T04:55:25Z</dcterms:modified>
  <cp:category/>
  <cp:version/>
  <cp:contentType/>
  <cp:contentStatus/>
</cp:coreProperties>
</file>